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OUSING LOW COST\"/>
    </mc:Choice>
  </mc:AlternateContent>
  <bookViews>
    <workbookView xWindow="0" yWindow="0" windowWidth="20490" windowHeight="7755"/>
  </bookViews>
  <sheets>
    <sheet name="Tier1" sheetId="5" r:id="rId1"/>
    <sheet name="Tier2" sheetId="8" r:id="rId2"/>
    <sheet name="Tier 3" sheetId="9" r:id="rId3"/>
  </sheets>
  <definedNames>
    <definedName name="Beg_Bal" localSheetId="2">#REF!</definedName>
    <definedName name="Beg_Bal" localSheetId="1">#REF!</definedName>
    <definedName name="Beg_Bal">#REF!</definedName>
    <definedName name="Cum_Princ" localSheetId="2">#REF!</definedName>
    <definedName name="Cum_Princ" localSheetId="1">#REF!</definedName>
    <definedName name="Cum_Princ">#REF!</definedName>
    <definedName name="Data" localSheetId="2">#REF!</definedName>
    <definedName name="Data" localSheetId="1">#REF!</definedName>
    <definedName name="Data">#REF!</definedName>
    <definedName name="End_Bal" localSheetId="2">#REF!</definedName>
    <definedName name="End_Bal" localSheetId="1">#REF!</definedName>
    <definedName name="End_Bal">#REF!</definedName>
    <definedName name="Extra_Pay" localSheetId="2">#REF!</definedName>
    <definedName name="Extra_Pay" localSheetId="1">#REF!</definedName>
    <definedName name="Extra_Pay">#REF!</definedName>
    <definedName name="Full_Print" localSheetId="2">#REF!</definedName>
    <definedName name="Full_Print" localSheetId="1">#REF!</definedName>
    <definedName name="Full_Print">#REF!</definedName>
    <definedName name="Header_Row" localSheetId="2">ROW(#REF!)</definedName>
    <definedName name="Header_Row" localSheetId="1">ROW(#REF!)</definedName>
    <definedName name="Header_Row">ROW(#REF!)</definedName>
    <definedName name="Insurance" localSheetId="2">#REF!</definedName>
    <definedName name="Insurance" localSheetId="1">#REF!</definedName>
    <definedName name="Insurance">#REF!</definedName>
    <definedName name="Int" localSheetId="2">#REF!</definedName>
    <definedName name="Int" localSheetId="1">#REF!</definedName>
    <definedName name="Int">#REF!</definedName>
    <definedName name="Interest_Rate" localSheetId="2">#REF!</definedName>
    <definedName name="Interest_Rate" localSheetId="1">#REF!</definedName>
    <definedName name="Interest_Rate">#REF!</definedName>
    <definedName name="Last_Row" localSheetId="2">IF('Tier 3'!Values_Entered,'Tier 3'!Header_Row+'Tier 3'!Number_of_Payments,'Tier 3'!Header_Row)</definedName>
    <definedName name="Last_Row" localSheetId="1">IF(Tier2!Values_Entered,Tier2!Header_Row+Tier2!Number_of_Payments,Tier2!Header_Row)</definedName>
    <definedName name="Last_Row">IF([0]!Values_Entered,Header_Row+[0]!Number_of_Payments,Header_Row)</definedName>
    <definedName name="Loan_Amount" localSheetId="2">#REF!</definedName>
    <definedName name="Loan_Amount" localSheetId="1">#REF!</definedName>
    <definedName name="Loan_Amount">#REF!</definedName>
    <definedName name="Loan_Start" localSheetId="2">#REF!</definedName>
    <definedName name="Loan_Start" localSheetId="1">#REF!</definedName>
    <definedName name="Loan_Start">#REF!</definedName>
    <definedName name="Loan_Years" localSheetId="2">#REF!</definedName>
    <definedName name="Loan_Years" localSheetId="1">#REF!</definedName>
    <definedName name="Loan_Years">#REF!</definedName>
    <definedName name="Num_Pmt_Per_Year" localSheetId="2">#REF!</definedName>
    <definedName name="Num_Pmt_Per_Year" localSheetId="1">#REF!</definedName>
    <definedName name="Num_Pmt_Per_Year">#REF!</definedName>
    <definedName name="Number_of_Payments" localSheetId="2">MATCH(0.01,'Tier 3'!End_Bal,-1)+1</definedName>
    <definedName name="Number_of_Payments" localSheetId="1">MATCH(0.01,Tier2!End_Bal,-1)+1</definedName>
    <definedName name="Number_of_Payments">MATCH(0.01,End_Bal,-1)+1</definedName>
    <definedName name="Pay_Date" localSheetId="2">#REF!</definedName>
    <definedName name="Pay_Date" localSheetId="1">#REF!</definedName>
    <definedName name="Pay_Date">#REF!</definedName>
    <definedName name="Pay_Num" localSheetId="2">#REF!</definedName>
    <definedName name="Pay_Num" localSheetId="1">#REF!</definedName>
    <definedName name="Pay_Num">#REF!</definedName>
    <definedName name="Payment_Date" localSheetId="2">DATE(YEAR('Tier 3'!Loan_Start),MONTH('Tier 3'!Loan_Start)+Payment_Number,DAY('Tier 3'!Loan_Start))</definedName>
    <definedName name="Payment_Date" localSheetId="1">DATE(YEAR(Tier2!Loan_Start),MONTH(Tier2!Loan_Start)+Payment_Number,DAY(Tier2!Loan_Start))</definedName>
    <definedName name="Payment_Date">DATE(YEAR(Loan_Start),MONTH(Loan_Start)+Payment_Number,DAY(Loan_Start))</definedName>
    <definedName name="PM_Insurance" localSheetId="2">#REF!</definedName>
    <definedName name="PM_Insurance" localSheetId="1">#REF!</definedName>
    <definedName name="PM_Insurance">#REF!</definedName>
    <definedName name="Princ" localSheetId="2">#REF!</definedName>
    <definedName name="Princ" localSheetId="1">#REF!</definedName>
    <definedName name="Princ">#REF!</definedName>
    <definedName name="Print_Area_Reset" localSheetId="2">OFFSET('Tier 3'!Full_Print,0,0,'Tier 3'!Last_Row)</definedName>
    <definedName name="Print_Area_Reset" localSheetId="1">OFFSET(Tier2!Full_Print,0,0,Tier2!Last_Row)</definedName>
    <definedName name="Print_Area_Reset">OFFSET(Full_Print,0,0,Last_Row)</definedName>
    <definedName name="Sched_Pay" localSheetId="2">#REF!</definedName>
    <definedName name="Sched_Pay" localSheetId="1">#REF!</definedName>
    <definedName name="Sched_Pay">#REF!</definedName>
    <definedName name="Scheduled_Extra_Payments" localSheetId="2">#REF!</definedName>
    <definedName name="Scheduled_Extra_Payments" localSheetId="1">#REF!</definedName>
    <definedName name="Scheduled_Extra_Payments">#REF!</definedName>
    <definedName name="Scheduled_Interest_Rate" localSheetId="2">#REF!</definedName>
    <definedName name="Scheduled_Interest_Rate" localSheetId="1">#REF!</definedName>
    <definedName name="Scheduled_Interest_Rate">#REF!</definedName>
    <definedName name="Scheduled_Monthly_Payment" localSheetId="2">#REF!</definedName>
    <definedName name="Scheduled_Monthly_Payment" localSheetId="1">#REF!</definedName>
    <definedName name="Scheduled_Monthly_Payment">#REF!</definedName>
    <definedName name="Total_Interest" localSheetId="2">#REF!</definedName>
    <definedName name="Total_Interest" localSheetId="1">#REF!</definedName>
    <definedName name="Total_Interest">#REF!</definedName>
    <definedName name="Total_Pay" localSheetId="2">#REF!</definedName>
    <definedName name="Total_Pay" localSheetId="1">#REF!</definedName>
    <definedName name="Total_Pay">#REF!</definedName>
    <definedName name="Total_Payment" localSheetId="2">Scheduled_Payment+Extra_Payment</definedName>
    <definedName name="Total_Payment" localSheetId="1">Scheduled_Payment+Extra_Payment</definedName>
    <definedName name="Total_Payment">Scheduled_Payment+Extra_Payment</definedName>
    <definedName name="Values_Entered" localSheetId="2">IF('Tier 3'!Loan_Amount*'Tier 3'!Interest_Rate*'Tier 3'!Loan_Years*'Tier 3'!Loan_Start&gt;0,1,0)</definedName>
    <definedName name="Values_Entered" localSheetId="1">IF(Tier2!Loan_Amount*Tier2!Interest_Rate*Tier2!Loan_Years*Tier2!Loan_Start&gt;0,1,0)</definedName>
    <definedName name="Values_Entered">IF(Loan_Amount*Interest_Rate*Loan_Years*Loan_Start&gt;0,1,0)</definedName>
  </definedNames>
  <calcPr calcId="152511"/>
</workbook>
</file>

<file path=xl/calcChain.xml><?xml version="1.0" encoding="utf-8"?>
<calcChain xmlns="http://schemas.openxmlformats.org/spreadsheetml/2006/main">
  <c r="C5" i="9" l="1"/>
  <c r="C5" i="8"/>
  <c r="C5" i="5"/>
  <c r="C8" i="9" l="1"/>
  <c r="J23" i="9" s="1"/>
  <c r="J24" i="9" s="1"/>
  <c r="J25" i="9" s="1"/>
  <c r="J26" i="9" s="1"/>
  <c r="J27" i="9" s="1"/>
  <c r="J28" i="9" s="1"/>
  <c r="J29" i="9" s="1"/>
  <c r="J30" i="9" s="1"/>
  <c r="J31" i="9" s="1"/>
  <c r="J32" i="9" s="1"/>
  <c r="J33" i="9" s="1"/>
  <c r="J34" i="9" s="1"/>
  <c r="J35" i="9" s="1"/>
  <c r="J36" i="9" s="1"/>
  <c r="J37" i="9" s="1"/>
  <c r="J38" i="9" s="1"/>
  <c r="J39" i="9" s="1"/>
  <c r="J40" i="9" s="1"/>
  <c r="J41" i="9" s="1"/>
  <c r="J42" i="9" s="1"/>
  <c r="J43" i="9" s="1"/>
  <c r="J44" i="9" s="1"/>
  <c r="J45" i="9" s="1"/>
  <c r="J46" i="9" s="1"/>
  <c r="J47" i="9" s="1"/>
  <c r="J48" i="9" s="1"/>
  <c r="J49" i="9" s="1"/>
  <c r="J50" i="9" s="1"/>
  <c r="J51" i="9" s="1"/>
  <c r="J52" i="9" s="1"/>
  <c r="J53" i="9" s="1"/>
  <c r="J54" i="9" s="1"/>
  <c r="J55" i="9" s="1"/>
  <c r="J56" i="9" s="1"/>
  <c r="J57" i="9" s="1"/>
  <c r="J58" i="9" s="1"/>
  <c r="J59" i="9" s="1"/>
  <c r="J60" i="9" s="1"/>
  <c r="J61" i="9" s="1"/>
  <c r="J62" i="9" s="1"/>
  <c r="J63" i="9" s="1"/>
  <c r="J64" i="9" s="1"/>
  <c r="J65" i="9" s="1"/>
  <c r="J66" i="9" s="1"/>
  <c r="J67" i="9" s="1"/>
  <c r="J68" i="9" s="1"/>
  <c r="J69" i="9" s="1"/>
  <c r="J70" i="9" s="1"/>
  <c r="J71" i="9" s="1"/>
  <c r="J72" i="9" s="1"/>
  <c r="J73" i="9" s="1"/>
  <c r="J74" i="9" s="1"/>
  <c r="J75" i="9" s="1"/>
  <c r="J76" i="9" s="1"/>
  <c r="J77" i="9" s="1"/>
  <c r="J78" i="9" s="1"/>
  <c r="J79" i="9" s="1"/>
  <c r="J80" i="9" s="1"/>
  <c r="J81" i="9" s="1"/>
  <c r="J82" i="9" s="1"/>
  <c r="J83" i="9" s="1"/>
  <c r="J84" i="9" s="1"/>
  <c r="J85" i="9" s="1"/>
  <c r="J86" i="9" s="1"/>
  <c r="J87" i="9" s="1"/>
  <c r="J88" i="9" s="1"/>
  <c r="J89" i="9" s="1"/>
  <c r="J90" i="9" s="1"/>
  <c r="J91" i="9" s="1"/>
  <c r="J92" i="9" s="1"/>
  <c r="J93" i="9" s="1"/>
  <c r="J94" i="9" s="1"/>
  <c r="J95" i="9" s="1"/>
  <c r="J96" i="9" s="1"/>
  <c r="J97" i="9" s="1"/>
  <c r="J98" i="9" s="1"/>
  <c r="J99" i="9" s="1"/>
  <c r="J100" i="9" s="1"/>
  <c r="J101" i="9" s="1"/>
  <c r="J102" i="9" s="1"/>
  <c r="J103" i="9" s="1"/>
  <c r="J104" i="9" s="1"/>
  <c r="J105" i="9" s="1"/>
  <c r="J106" i="9" s="1"/>
  <c r="J107" i="9" s="1"/>
  <c r="J108" i="9" s="1"/>
  <c r="J109" i="9" s="1"/>
  <c r="J110" i="9" s="1"/>
  <c r="J111" i="9" s="1"/>
  <c r="J112" i="9" s="1"/>
  <c r="J113" i="9" s="1"/>
  <c r="J114" i="9" s="1"/>
  <c r="J115" i="9" s="1"/>
  <c r="J116" i="9" s="1"/>
  <c r="J117" i="9" s="1"/>
  <c r="J118" i="9" s="1"/>
  <c r="J119" i="9" s="1"/>
  <c r="J120" i="9" s="1"/>
  <c r="J121" i="9" s="1"/>
  <c r="J122" i="9" s="1"/>
  <c r="J123" i="9" s="1"/>
  <c r="J124" i="9" s="1"/>
  <c r="J125" i="9" s="1"/>
  <c r="J126" i="9" s="1"/>
  <c r="J127" i="9" s="1"/>
  <c r="J128" i="9" s="1"/>
  <c r="J129" i="9" s="1"/>
  <c r="J130" i="9" s="1"/>
  <c r="J131" i="9" s="1"/>
  <c r="J132" i="9" s="1"/>
  <c r="J133" i="9" s="1"/>
  <c r="J134" i="9" s="1"/>
  <c r="J135" i="9" s="1"/>
  <c r="J136" i="9" s="1"/>
  <c r="J137" i="9" s="1"/>
  <c r="J138" i="9" s="1"/>
  <c r="J139" i="9" s="1"/>
  <c r="J140" i="9" s="1"/>
  <c r="J141" i="9" s="1"/>
  <c r="J142" i="9" s="1"/>
  <c r="J143" i="9" s="1"/>
  <c r="J144" i="9" s="1"/>
  <c r="J145" i="9" s="1"/>
  <c r="J146" i="9" s="1"/>
  <c r="J147" i="9" s="1"/>
  <c r="J148" i="9" s="1"/>
  <c r="J149" i="9" s="1"/>
  <c r="J150" i="9" s="1"/>
  <c r="J151" i="9" s="1"/>
  <c r="J152" i="9" s="1"/>
  <c r="J153" i="9" s="1"/>
  <c r="J154" i="9" s="1"/>
  <c r="J155" i="9" s="1"/>
  <c r="J156" i="9" s="1"/>
  <c r="J157" i="9" s="1"/>
  <c r="J158" i="9" s="1"/>
  <c r="J159" i="9" s="1"/>
  <c r="J160" i="9" s="1"/>
  <c r="J161" i="9" s="1"/>
  <c r="J162" i="9" s="1"/>
  <c r="J163" i="9" s="1"/>
  <c r="J164" i="9" s="1"/>
  <c r="J165" i="9" s="1"/>
  <c r="J166" i="9" s="1"/>
  <c r="J167" i="9" s="1"/>
  <c r="J168" i="9" s="1"/>
  <c r="J169" i="9" s="1"/>
  <c r="J170" i="9" s="1"/>
  <c r="J171" i="9" s="1"/>
  <c r="J172" i="9" s="1"/>
  <c r="J173" i="9" s="1"/>
  <c r="J174" i="9" s="1"/>
  <c r="J175" i="9" s="1"/>
  <c r="J176" i="9" s="1"/>
  <c r="J177" i="9" s="1"/>
  <c r="J178" i="9" s="1"/>
  <c r="J179" i="9" s="1"/>
  <c r="J180" i="9" s="1"/>
  <c r="J181" i="9" s="1"/>
  <c r="J182" i="9" s="1"/>
  <c r="J183" i="9" s="1"/>
  <c r="J184" i="9" s="1"/>
  <c r="J185" i="9" s="1"/>
  <c r="J186" i="9" s="1"/>
  <c r="J187" i="9" s="1"/>
  <c r="J188" i="9" s="1"/>
  <c r="J189" i="9" s="1"/>
  <c r="J190" i="9" s="1"/>
  <c r="J191" i="9" s="1"/>
  <c r="J192" i="9" s="1"/>
  <c r="J193" i="9" s="1"/>
  <c r="J194" i="9" s="1"/>
  <c r="J195" i="9" s="1"/>
  <c r="J196" i="9" s="1"/>
  <c r="J197" i="9" s="1"/>
  <c r="J198" i="9" s="1"/>
  <c r="J199" i="9" s="1"/>
  <c r="J200" i="9" s="1"/>
  <c r="J201" i="9" s="1"/>
  <c r="J202" i="9" s="1"/>
  <c r="J203" i="9" s="1"/>
  <c r="J204" i="9" s="1"/>
  <c r="J205" i="9" s="1"/>
  <c r="J206" i="9" s="1"/>
  <c r="J207" i="9" s="1"/>
  <c r="J208" i="9" s="1"/>
  <c r="J209" i="9" s="1"/>
  <c r="J210" i="9" s="1"/>
  <c r="J211" i="9" s="1"/>
  <c r="J212" i="9" s="1"/>
  <c r="J213" i="9" s="1"/>
  <c r="J214" i="9" s="1"/>
  <c r="J215" i="9" s="1"/>
  <c r="J216" i="9" s="1"/>
  <c r="J217" i="9" s="1"/>
  <c r="J218" i="9" s="1"/>
  <c r="J219" i="9" s="1"/>
  <c r="J220" i="9" s="1"/>
  <c r="J221" i="9" s="1"/>
  <c r="J222" i="9" s="1"/>
  <c r="J223" i="9" s="1"/>
  <c r="J224" i="9" s="1"/>
  <c r="J225" i="9" s="1"/>
  <c r="J226" i="9" s="1"/>
  <c r="J227" i="9" s="1"/>
  <c r="J228" i="9" s="1"/>
  <c r="J229" i="9" s="1"/>
  <c r="J230" i="9" s="1"/>
  <c r="J231" i="9" s="1"/>
  <c r="J232" i="9" s="1"/>
  <c r="J233" i="9" s="1"/>
  <c r="J234" i="9" s="1"/>
  <c r="J235" i="9" s="1"/>
  <c r="J236" i="9" s="1"/>
  <c r="J237" i="9" s="1"/>
  <c r="J238" i="9" s="1"/>
  <c r="J239" i="9" s="1"/>
  <c r="J240" i="9" s="1"/>
  <c r="J241" i="9" s="1"/>
  <c r="J242" i="9" s="1"/>
  <c r="J243" i="9" s="1"/>
  <c r="J244" i="9" s="1"/>
  <c r="J245" i="9" s="1"/>
  <c r="J246" i="9" s="1"/>
  <c r="J247" i="9" s="1"/>
  <c r="J248" i="9" s="1"/>
  <c r="J249" i="9" s="1"/>
  <c r="J250" i="9" s="1"/>
  <c r="J251" i="9" s="1"/>
  <c r="J252" i="9" s="1"/>
  <c r="J253" i="9" s="1"/>
  <c r="J254" i="9" s="1"/>
  <c r="J255" i="9" s="1"/>
  <c r="J256" i="9" s="1"/>
  <c r="J257" i="9" s="1"/>
  <c r="J258" i="9" s="1"/>
  <c r="J259" i="9" s="1"/>
  <c r="J260" i="9" s="1"/>
  <c r="J261" i="9" s="1"/>
  <c r="J262" i="9" s="1"/>
  <c r="C8" i="8"/>
  <c r="J23" i="8" s="1"/>
  <c r="J24" i="8" s="1"/>
  <c r="J25" i="8" s="1"/>
  <c r="J26" i="8" s="1"/>
  <c r="J27" i="8" s="1"/>
  <c r="J28" i="8" s="1"/>
  <c r="J29" i="8" s="1"/>
  <c r="J30" i="8" s="1"/>
  <c r="J31" i="8" s="1"/>
  <c r="J32" i="8" s="1"/>
  <c r="J33" i="8" s="1"/>
  <c r="J34" i="8" s="1"/>
  <c r="J35" i="8" s="1"/>
  <c r="J36" i="8" s="1"/>
  <c r="J37" i="8" s="1"/>
  <c r="J38" i="8" s="1"/>
  <c r="J39" i="8" s="1"/>
  <c r="J40" i="8" s="1"/>
  <c r="J41" i="8" s="1"/>
  <c r="J42" i="8" s="1"/>
  <c r="J43" i="8" s="1"/>
  <c r="J44" i="8" s="1"/>
  <c r="J45" i="8" s="1"/>
  <c r="J46" i="8" s="1"/>
  <c r="J47" i="8" s="1"/>
  <c r="J48" i="8" s="1"/>
  <c r="J49" i="8" s="1"/>
  <c r="J50" i="8" s="1"/>
  <c r="J51" i="8" s="1"/>
  <c r="J52" i="8" s="1"/>
  <c r="J53" i="8" s="1"/>
  <c r="J54" i="8" s="1"/>
  <c r="J55" i="8" s="1"/>
  <c r="J56" i="8" s="1"/>
  <c r="J57" i="8" s="1"/>
  <c r="J58" i="8" s="1"/>
  <c r="J59" i="8" s="1"/>
  <c r="J60" i="8" s="1"/>
  <c r="J61" i="8" s="1"/>
  <c r="J62" i="8" s="1"/>
  <c r="J63" i="8" s="1"/>
  <c r="J64" i="8" s="1"/>
  <c r="J65" i="8" s="1"/>
  <c r="J66" i="8" s="1"/>
  <c r="J67" i="8" s="1"/>
  <c r="J68" i="8" s="1"/>
  <c r="J69" i="8" s="1"/>
  <c r="J70" i="8" s="1"/>
  <c r="J71" i="8" s="1"/>
  <c r="J72" i="8" s="1"/>
  <c r="J73" i="8" s="1"/>
  <c r="J74" i="8" s="1"/>
  <c r="J75" i="8" s="1"/>
  <c r="J76" i="8" s="1"/>
  <c r="J77" i="8" s="1"/>
  <c r="J78" i="8" s="1"/>
  <c r="J79" i="8" s="1"/>
  <c r="J80" i="8" s="1"/>
  <c r="J81" i="8" s="1"/>
  <c r="J82" i="8" s="1"/>
  <c r="J83" i="8" s="1"/>
  <c r="J84" i="8" s="1"/>
  <c r="J85" i="8" s="1"/>
  <c r="J86" i="8" s="1"/>
  <c r="J87" i="8" s="1"/>
  <c r="J88" i="8" s="1"/>
  <c r="J89" i="8" s="1"/>
  <c r="J90" i="8" s="1"/>
  <c r="J91" i="8" s="1"/>
  <c r="J92" i="8" s="1"/>
  <c r="J93" i="8" s="1"/>
  <c r="J94" i="8" s="1"/>
  <c r="J95" i="8" s="1"/>
  <c r="J96" i="8" s="1"/>
  <c r="J97" i="8" s="1"/>
  <c r="J98" i="8" s="1"/>
  <c r="J99" i="8" s="1"/>
  <c r="J100" i="8" s="1"/>
  <c r="J101" i="8" s="1"/>
  <c r="J102" i="8" s="1"/>
  <c r="J103" i="8" s="1"/>
  <c r="J104" i="8" s="1"/>
  <c r="J105" i="8" s="1"/>
  <c r="J106" i="8" s="1"/>
  <c r="J107" i="8" s="1"/>
  <c r="J108" i="8" s="1"/>
  <c r="J109" i="8" s="1"/>
  <c r="J110" i="8" s="1"/>
  <c r="J111" i="8" s="1"/>
  <c r="J112" i="8" s="1"/>
  <c r="J113" i="8" s="1"/>
  <c r="J114" i="8" s="1"/>
  <c r="J115" i="8" s="1"/>
  <c r="J116" i="8" s="1"/>
  <c r="J117" i="8" s="1"/>
  <c r="J118" i="8" s="1"/>
  <c r="J119" i="8" s="1"/>
  <c r="J120" i="8" s="1"/>
  <c r="J121" i="8" s="1"/>
  <c r="J122" i="8" s="1"/>
  <c r="J123" i="8" s="1"/>
  <c r="J124" i="8" s="1"/>
  <c r="J125" i="8" s="1"/>
  <c r="J126" i="8" s="1"/>
  <c r="J127" i="8" s="1"/>
  <c r="J128" i="8" s="1"/>
  <c r="J129" i="8" s="1"/>
  <c r="J130" i="8" s="1"/>
  <c r="J131" i="8" s="1"/>
  <c r="J132" i="8" s="1"/>
  <c r="J133" i="8" s="1"/>
  <c r="J134" i="8" s="1"/>
  <c r="J135" i="8" s="1"/>
  <c r="J136" i="8" s="1"/>
  <c r="J137" i="8" s="1"/>
  <c r="J138" i="8" s="1"/>
  <c r="J139" i="8" s="1"/>
  <c r="J140" i="8" s="1"/>
  <c r="J141" i="8" s="1"/>
  <c r="J142" i="8" s="1"/>
  <c r="J143" i="8" s="1"/>
  <c r="J144" i="8" s="1"/>
  <c r="J145" i="8" s="1"/>
  <c r="J146" i="8" s="1"/>
  <c r="J147" i="8" s="1"/>
  <c r="J148" i="8" s="1"/>
  <c r="J149" i="8" s="1"/>
  <c r="J150" i="8" s="1"/>
  <c r="J151" i="8" s="1"/>
  <c r="J152" i="8" s="1"/>
  <c r="J153" i="8" s="1"/>
  <c r="J154" i="8" s="1"/>
  <c r="J155" i="8" s="1"/>
  <c r="J156" i="8" s="1"/>
  <c r="J157" i="8" s="1"/>
  <c r="J158" i="8" s="1"/>
  <c r="J159" i="8" s="1"/>
  <c r="J160" i="8" s="1"/>
  <c r="J161" i="8" s="1"/>
  <c r="J162" i="8" s="1"/>
  <c r="J163" i="8" s="1"/>
  <c r="J164" i="8" s="1"/>
  <c r="J165" i="8" s="1"/>
  <c r="J166" i="8" s="1"/>
  <c r="J167" i="8" s="1"/>
  <c r="J168" i="8" s="1"/>
  <c r="J169" i="8" s="1"/>
  <c r="J170" i="8" s="1"/>
  <c r="J171" i="8" s="1"/>
  <c r="J172" i="8" s="1"/>
  <c r="J173" i="8" s="1"/>
  <c r="J174" i="8" s="1"/>
  <c r="J175" i="8" s="1"/>
  <c r="J176" i="8" s="1"/>
  <c r="J177" i="8" s="1"/>
  <c r="J178" i="8" s="1"/>
  <c r="J179" i="8" s="1"/>
  <c r="J180" i="8" s="1"/>
  <c r="J181" i="8" s="1"/>
  <c r="J182" i="8" s="1"/>
  <c r="J183" i="8" s="1"/>
  <c r="J184" i="8" s="1"/>
  <c r="J185" i="8" s="1"/>
  <c r="J186" i="8" s="1"/>
  <c r="J187" i="8" s="1"/>
  <c r="J188" i="8" s="1"/>
  <c r="J189" i="8" s="1"/>
  <c r="J190" i="8" s="1"/>
  <c r="J191" i="8" s="1"/>
  <c r="J192" i="8" s="1"/>
  <c r="J193" i="8" s="1"/>
  <c r="J194" i="8" s="1"/>
  <c r="J195" i="8" s="1"/>
  <c r="J196" i="8" s="1"/>
  <c r="J197" i="8" s="1"/>
  <c r="J198" i="8" s="1"/>
  <c r="J199" i="8" s="1"/>
  <c r="J200" i="8" s="1"/>
  <c r="J201" i="8" s="1"/>
  <c r="J202" i="8" s="1"/>
  <c r="J203" i="8" s="1"/>
  <c r="J204" i="8" s="1"/>
  <c r="J205" i="8" s="1"/>
  <c r="J206" i="8" s="1"/>
  <c r="J207" i="8" s="1"/>
  <c r="J208" i="8" s="1"/>
  <c r="J209" i="8" s="1"/>
  <c r="J210" i="8" s="1"/>
  <c r="J211" i="8" s="1"/>
  <c r="J212" i="8" s="1"/>
  <c r="J213" i="8" s="1"/>
  <c r="J214" i="8" s="1"/>
  <c r="J215" i="8" s="1"/>
  <c r="J216" i="8" s="1"/>
  <c r="J217" i="8" s="1"/>
  <c r="J218" i="8" s="1"/>
  <c r="J219" i="8" s="1"/>
  <c r="J220" i="8" s="1"/>
  <c r="J221" i="8" s="1"/>
  <c r="J222" i="8" s="1"/>
  <c r="J223" i="8" s="1"/>
  <c r="J224" i="8" s="1"/>
  <c r="J225" i="8" s="1"/>
  <c r="J226" i="8" s="1"/>
  <c r="J227" i="8" s="1"/>
  <c r="J228" i="8" s="1"/>
  <c r="J229" i="8" s="1"/>
  <c r="J230" i="8" s="1"/>
  <c r="J231" i="8" s="1"/>
  <c r="J232" i="8" s="1"/>
  <c r="J233" i="8" s="1"/>
  <c r="J234" i="8" s="1"/>
  <c r="J235" i="8" s="1"/>
  <c r="J236" i="8" s="1"/>
  <c r="J237" i="8" s="1"/>
  <c r="J238" i="8" s="1"/>
  <c r="J239" i="8" s="1"/>
  <c r="J240" i="8" s="1"/>
  <c r="J241" i="8" s="1"/>
  <c r="J242" i="8" s="1"/>
  <c r="J243" i="8" s="1"/>
  <c r="J244" i="8" s="1"/>
  <c r="J245" i="8" s="1"/>
  <c r="J246" i="8" s="1"/>
  <c r="J247" i="8" s="1"/>
  <c r="J248" i="8" s="1"/>
  <c r="J249" i="8" s="1"/>
  <c r="J250" i="8" s="1"/>
  <c r="J251" i="8" s="1"/>
  <c r="J252" i="8" s="1"/>
  <c r="J253" i="8" s="1"/>
  <c r="J254" i="8" s="1"/>
  <c r="J255" i="8" s="1"/>
  <c r="J256" i="8" s="1"/>
  <c r="J257" i="8" s="1"/>
  <c r="J258" i="8" s="1"/>
  <c r="J259" i="8" s="1"/>
  <c r="J260" i="8" s="1"/>
  <c r="J261" i="8" s="1"/>
  <c r="J262" i="8" s="1"/>
  <c r="C8" i="5"/>
  <c r="J23" i="5" s="1"/>
  <c r="J24" i="5" s="1"/>
  <c r="J25" i="5" s="1"/>
  <c r="J26" i="5" s="1"/>
  <c r="J27" i="5" s="1"/>
  <c r="J28" i="5" s="1"/>
  <c r="J29" i="5" s="1"/>
  <c r="J30" i="5" s="1"/>
  <c r="J31" i="5" s="1"/>
  <c r="J32" i="5" s="1"/>
  <c r="J33" i="5" s="1"/>
  <c r="J34" i="5" s="1"/>
  <c r="J35" i="5" s="1"/>
  <c r="J36" i="5" s="1"/>
  <c r="J37" i="5" s="1"/>
  <c r="J38" i="5" s="1"/>
  <c r="J39" i="5" s="1"/>
  <c r="J40" i="5" s="1"/>
  <c r="J41" i="5" s="1"/>
  <c r="J42" i="5" s="1"/>
  <c r="J43" i="5" s="1"/>
  <c r="J44" i="5" s="1"/>
  <c r="J45" i="5" s="1"/>
  <c r="J46" i="5" s="1"/>
  <c r="J47" i="5" s="1"/>
  <c r="J48" i="5" s="1"/>
  <c r="J49" i="5" s="1"/>
  <c r="J50" i="5" s="1"/>
  <c r="J51" i="5" s="1"/>
  <c r="J52" i="5" s="1"/>
  <c r="J53" i="5" s="1"/>
  <c r="J54" i="5" s="1"/>
  <c r="J55" i="5" s="1"/>
  <c r="J56" i="5" s="1"/>
  <c r="J57" i="5" s="1"/>
  <c r="J58" i="5" s="1"/>
  <c r="J59" i="5" s="1"/>
  <c r="J60" i="5" s="1"/>
  <c r="J61" i="5" s="1"/>
  <c r="J62" i="5" s="1"/>
  <c r="J63" i="5" s="1"/>
  <c r="J64" i="5" s="1"/>
  <c r="J65" i="5" s="1"/>
  <c r="J66" i="5" s="1"/>
  <c r="J67" i="5" s="1"/>
  <c r="J68" i="5" s="1"/>
  <c r="J69" i="5" s="1"/>
  <c r="J70" i="5" s="1"/>
  <c r="J71" i="5" s="1"/>
  <c r="J72" i="5" s="1"/>
  <c r="J73" i="5" s="1"/>
  <c r="J74" i="5" s="1"/>
  <c r="J75" i="5" s="1"/>
  <c r="J76" i="5" s="1"/>
  <c r="J77" i="5" s="1"/>
  <c r="J78" i="5" s="1"/>
  <c r="J79" i="5" s="1"/>
  <c r="J80" i="5" s="1"/>
  <c r="J81" i="5" s="1"/>
  <c r="J82" i="5" s="1"/>
  <c r="J83" i="5" s="1"/>
  <c r="J84" i="5" s="1"/>
  <c r="J85" i="5" s="1"/>
  <c r="J86" i="5" s="1"/>
  <c r="J87" i="5" s="1"/>
  <c r="J88" i="5" s="1"/>
  <c r="J89" i="5" s="1"/>
  <c r="J90" i="5" s="1"/>
  <c r="J91" i="5" s="1"/>
  <c r="J92" i="5" s="1"/>
  <c r="J93" i="5" s="1"/>
  <c r="J94" i="5" s="1"/>
  <c r="J95" i="5" s="1"/>
  <c r="J96" i="5" s="1"/>
  <c r="J97" i="5" s="1"/>
  <c r="J98" i="5" s="1"/>
  <c r="J99" i="5" s="1"/>
  <c r="J100" i="5" s="1"/>
  <c r="J101" i="5" s="1"/>
  <c r="J102" i="5" s="1"/>
  <c r="J103" i="5" s="1"/>
  <c r="J104" i="5" s="1"/>
  <c r="J105" i="5" s="1"/>
  <c r="J106" i="5" s="1"/>
  <c r="J107" i="5" s="1"/>
  <c r="J108" i="5" s="1"/>
  <c r="J109" i="5" s="1"/>
  <c r="J110" i="5" s="1"/>
  <c r="J111" i="5" s="1"/>
  <c r="J112" i="5" s="1"/>
  <c r="J113" i="5" s="1"/>
  <c r="J114" i="5" s="1"/>
  <c r="J115" i="5" s="1"/>
  <c r="J116" i="5" s="1"/>
  <c r="J117" i="5" s="1"/>
  <c r="J118" i="5" s="1"/>
  <c r="J119" i="5" s="1"/>
  <c r="J120" i="5" s="1"/>
  <c r="J121" i="5" s="1"/>
  <c r="J122" i="5" s="1"/>
  <c r="J123" i="5" s="1"/>
  <c r="J124" i="5" s="1"/>
  <c r="J125" i="5" s="1"/>
  <c r="J126" i="5" s="1"/>
  <c r="J127" i="5" s="1"/>
  <c r="J128" i="5" s="1"/>
  <c r="J129" i="5" s="1"/>
  <c r="J130" i="5" s="1"/>
  <c r="J131" i="5" s="1"/>
  <c r="J132" i="5" s="1"/>
  <c r="J133" i="5" s="1"/>
  <c r="J134" i="5" s="1"/>
  <c r="J135" i="5" s="1"/>
  <c r="J136" i="5" s="1"/>
  <c r="J137" i="5" s="1"/>
  <c r="J138" i="5" s="1"/>
  <c r="J139" i="5" s="1"/>
  <c r="J140" i="5" s="1"/>
  <c r="J141" i="5" s="1"/>
  <c r="J142" i="5" s="1"/>
  <c r="J143" i="5" s="1"/>
  <c r="J144" i="5" s="1"/>
  <c r="J145" i="5" s="1"/>
  <c r="J146" i="5" s="1"/>
  <c r="J147" i="5" s="1"/>
  <c r="J148" i="5" s="1"/>
  <c r="J149" i="5" s="1"/>
  <c r="J150" i="5" s="1"/>
  <c r="J151" i="5" s="1"/>
  <c r="J152" i="5" s="1"/>
  <c r="J153" i="5" s="1"/>
  <c r="J154" i="5" s="1"/>
  <c r="J155" i="5" s="1"/>
  <c r="J156" i="5" s="1"/>
  <c r="J157" i="5" s="1"/>
  <c r="J158" i="5" s="1"/>
  <c r="J159" i="5" s="1"/>
  <c r="J160" i="5" s="1"/>
  <c r="J161" i="5" s="1"/>
  <c r="J162" i="5" s="1"/>
  <c r="J163" i="5" s="1"/>
  <c r="J164" i="5" s="1"/>
  <c r="J165" i="5" s="1"/>
  <c r="J166" i="5" s="1"/>
  <c r="J167" i="5" s="1"/>
  <c r="J168" i="5" s="1"/>
  <c r="J169" i="5" s="1"/>
  <c r="J170" i="5" s="1"/>
  <c r="J171" i="5" s="1"/>
  <c r="J172" i="5" s="1"/>
  <c r="J173" i="5" s="1"/>
  <c r="J174" i="5" s="1"/>
  <c r="J175" i="5" s="1"/>
  <c r="J176" i="5" s="1"/>
  <c r="J177" i="5" s="1"/>
  <c r="J178" i="5" s="1"/>
  <c r="J179" i="5" s="1"/>
  <c r="J180" i="5" s="1"/>
  <c r="J181" i="5" s="1"/>
  <c r="J182" i="5" s="1"/>
  <c r="J183" i="5" s="1"/>
  <c r="J184" i="5" s="1"/>
  <c r="J185" i="5" s="1"/>
  <c r="J186" i="5" s="1"/>
  <c r="J187" i="5" s="1"/>
  <c r="J188" i="5" s="1"/>
  <c r="J189" i="5" s="1"/>
  <c r="J190" i="5" s="1"/>
  <c r="J191" i="5" s="1"/>
  <c r="J192" i="5" s="1"/>
  <c r="J193" i="5" s="1"/>
  <c r="J194" i="5" s="1"/>
  <c r="J195" i="5" s="1"/>
  <c r="J196" i="5" s="1"/>
  <c r="J197" i="5" s="1"/>
  <c r="J198" i="5" s="1"/>
  <c r="J199" i="5" s="1"/>
  <c r="J200" i="5" s="1"/>
  <c r="J201" i="5" s="1"/>
  <c r="J202" i="5" s="1"/>
  <c r="J203" i="5" s="1"/>
  <c r="J204" i="5" s="1"/>
  <c r="J205" i="5" s="1"/>
  <c r="J206" i="5" s="1"/>
  <c r="J207" i="5" s="1"/>
  <c r="J208" i="5" s="1"/>
  <c r="J209" i="5" s="1"/>
  <c r="J210" i="5" s="1"/>
  <c r="J211" i="5" s="1"/>
  <c r="J212" i="5" s="1"/>
  <c r="J213" i="5" s="1"/>
  <c r="J214" i="5" s="1"/>
  <c r="J215" i="5" s="1"/>
  <c r="J216" i="5" s="1"/>
  <c r="J217" i="5" s="1"/>
  <c r="J218" i="5" s="1"/>
  <c r="J219" i="5" s="1"/>
  <c r="J220" i="5" s="1"/>
  <c r="J221" i="5" s="1"/>
  <c r="J222" i="5" s="1"/>
  <c r="J223" i="5" s="1"/>
  <c r="J224" i="5" s="1"/>
  <c r="J225" i="5" s="1"/>
  <c r="J226" i="5" s="1"/>
  <c r="J227" i="5" s="1"/>
  <c r="J228" i="5" s="1"/>
  <c r="J229" i="5" s="1"/>
  <c r="J230" i="5" s="1"/>
  <c r="J231" i="5" s="1"/>
  <c r="J232" i="5" s="1"/>
  <c r="J233" i="5" s="1"/>
  <c r="J234" i="5" s="1"/>
  <c r="J235" i="5" s="1"/>
  <c r="J236" i="5" s="1"/>
  <c r="J237" i="5" s="1"/>
  <c r="J238" i="5" s="1"/>
  <c r="J239" i="5" s="1"/>
  <c r="J240" i="5" s="1"/>
  <c r="J241" i="5" s="1"/>
  <c r="J242" i="5" s="1"/>
  <c r="J243" i="5" s="1"/>
  <c r="J244" i="5" s="1"/>
  <c r="J245" i="5" s="1"/>
  <c r="J246" i="5" s="1"/>
  <c r="J247" i="5" s="1"/>
  <c r="J248" i="5" s="1"/>
  <c r="J249" i="5" s="1"/>
  <c r="J250" i="5" s="1"/>
  <c r="J251" i="5" s="1"/>
  <c r="J252" i="5" s="1"/>
  <c r="J253" i="5" s="1"/>
  <c r="J254" i="5" s="1"/>
  <c r="J255" i="5" s="1"/>
  <c r="J256" i="5" s="1"/>
  <c r="J257" i="5" s="1"/>
  <c r="J258" i="5" s="1"/>
  <c r="J259" i="5" s="1"/>
  <c r="J260" i="5" s="1"/>
  <c r="J261" i="5" s="1"/>
  <c r="J262" i="5" s="1"/>
  <c r="I142" i="5"/>
  <c r="I141" i="5"/>
  <c r="I140" i="5"/>
  <c r="I139" i="5"/>
  <c r="I138" i="5"/>
  <c r="I137" i="5"/>
  <c r="I136" i="5"/>
  <c r="I135" i="5"/>
  <c r="I134" i="5"/>
  <c r="I133" i="5"/>
  <c r="I132" i="5"/>
  <c r="I131" i="5"/>
  <c r="I130" i="5"/>
  <c r="I129" i="5"/>
  <c r="I128" i="5"/>
  <c r="I127" i="5"/>
  <c r="I126" i="5"/>
  <c r="I125" i="5"/>
  <c r="I124" i="5"/>
  <c r="I123" i="5"/>
  <c r="I122" i="5"/>
  <c r="I121" i="5"/>
  <c r="I120" i="5"/>
  <c r="I119" i="5"/>
  <c r="I118" i="5"/>
  <c r="I117" i="5"/>
  <c r="I116" i="5"/>
  <c r="I115" i="5"/>
  <c r="I114" i="5"/>
  <c r="I113" i="5"/>
  <c r="I112" i="5"/>
  <c r="I111" i="5"/>
  <c r="I110" i="5"/>
  <c r="I109" i="5"/>
  <c r="I108" i="5"/>
  <c r="I107" i="5"/>
  <c r="I106" i="5"/>
  <c r="I105" i="5"/>
  <c r="I104" i="5"/>
  <c r="I103" i="5"/>
  <c r="I102" i="5"/>
  <c r="I101" i="5"/>
  <c r="I100" i="5"/>
  <c r="I99" i="5"/>
  <c r="I98" i="5"/>
  <c r="I97" i="5"/>
  <c r="I96" i="5"/>
  <c r="I95" i="5"/>
  <c r="I94" i="5"/>
  <c r="I93" i="5"/>
  <c r="I92" i="5"/>
  <c r="I91" i="5"/>
  <c r="I90" i="5"/>
  <c r="I89" i="5"/>
  <c r="I88" i="5"/>
  <c r="I87" i="5"/>
  <c r="I86" i="5"/>
  <c r="I85" i="5"/>
  <c r="I84" i="5"/>
  <c r="I83" i="5"/>
  <c r="I82" i="5"/>
  <c r="I81" i="5"/>
  <c r="I80" i="5"/>
  <c r="I79" i="5"/>
  <c r="I78" i="5"/>
  <c r="I77" i="5"/>
  <c r="I76" i="5"/>
  <c r="I75" i="5"/>
  <c r="I74" i="5"/>
  <c r="I73" i="5"/>
  <c r="I72" i="5"/>
  <c r="I71" i="5"/>
  <c r="I70" i="5"/>
  <c r="I69" i="5"/>
  <c r="I68" i="5"/>
  <c r="I67" i="5"/>
  <c r="I66" i="5"/>
  <c r="I65" i="5"/>
  <c r="I64" i="5"/>
  <c r="I63" i="5"/>
  <c r="I62" i="5"/>
  <c r="I61" i="5"/>
  <c r="I60" i="5"/>
  <c r="I59" i="5"/>
  <c r="I58" i="5"/>
  <c r="I57" i="5"/>
  <c r="I56" i="5"/>
  <c r="I55" i="5"/>
  <c r="I54" i="5"/>
  <c r="I53" i="5"/>
  <c r="I52" i="5"/>
  <c r="I51" i="5"/>
  <c r="I50" i="5"/>
  <c r="I49" i="5"/>
  <c r="I48" i="5"/>
  <c r="I47" i="5"/>
  <c r="I46" i="5"/>
  <c r="I45" i="5"/>
  <c r="I44" i="5"/>
  <c r="I43" i="5"/>
  <c r="I42" i="5"/>
  <c r="I41" i="5"/>
  <c r="I40" i="5"/>
  <c r="I39" i="5"/>
  <c r="I38" i="5"/>
  <c r="I37" i="5"/>
  <c r="I36" i="5"/>
  <c r="I35" i="5"/>
  <c r="I34" i="5"/>
  <c r="I33" i="5"/>
  <c r="I32" i="5"/>
  <c r="I31" i="5"/>
  <c r="I30" i="5"/>
  <c r="I29" i="5"/>
  <c r="I28" i="5"/>
  <c r="I27" i="5"/>
  <c r="I26" i="5"/>
  <c r="I25" i="5"/>
  <c r="I24" i="5"/>
  <c r="I23" i="5"/>
  <c r="F23" i="9"/>
  <c r="K23" i="9" s="1"/>
  <c r="I142" i="9"/>
  <c r="I141" i="9"/>
  <c r="I140" i="9"/>
  <c r="I139" i="9"/>
  <c r="I138" i="9"/>
  <c r="I137" i="9"/>
  <c r="I136" i="9"/>
  <c r="I135" i="9"/>
  <c r="I134" i="9"/>
  <c r="I133" i="9"/>
  <c r="I132" i="9"/>
  <c r="I131" i="9"/>
  <c r="I130" i="9"/>
  <c r="I129" i="9"/>
  <c r="I128" i="9"/>
  <c r="I127" i="9"/>
  <c r="I126" i="9"/>
  <c r="I125" i="9"/>
  <c r="I124" i="9"/>
  <c r="I123" i="9"/>
  <c r="I122" i="9"/>
  <c r="I121" i="9"/>
  <c r="I120" i="9"/>
  <c r="I119" i="9"/>
  <c r="I118" i="9"/>
  <c r="I117" i="9"/>
  <c r="I116" i="9"/>
  <c r="I115" i="9"/>
  <c r="I114" i="9"/>
  <c r="I113" i="9"/>
  <c r="I112" i="9"/>
  <c r="I111" i="9"/>
  <c r="I110" i="9"/>
  <c r="I109" i="9"/>
  <c r="I108" i="9"/>
  <c r="I107" i="9"/>
  <c r="I106" i="9"/>
  <c r="I105" i="9"/>
  <c r="I104" i="9"/>
  <c r="I103" i="9"/>
  <c r="I102" i="9"/>
  <c r="I101" i="9"/>
  <c r="I100" i="9"/>
  <c r="I99" i="9"/>
  <c r="I98" i="9"/>
  <c r="I97" i="9"/>
  <c r="I96" i="9"/>
  <c r="I95" i="9"/>
  <c r="I94" i="9"/>
  <c r="I93" i="9"/>
  <c r="I92" i="9"/>
  <c r="I91" i="9"/>
  <c r="I90" i="9"/>
  <c r="I89" i="9"/>
  <c r="I88" i="9"/>
  <c r="I87" i="9"/>
  <c r="I86" i="9"/>
  <c r="I85" i="9"/>
  <c r="I84" i="9"/>
  <c r="I83" i="9"/>
  <c r="I82" i="9"/>
  <c r="I81" i="9"/>
  <c r="I80" i="9"/>
  <c r="I79" i="9"/>
  <c r="I78" i="9"/>
  <c r="I77" i="9"/>
  <c r="I76" i="9"/>
  <c r="I75" i="9"/>
  <c r="I74" i="9"/>
  <c r="I73" i="9"/>
  <c r="I72" i="9"/>
  <c r="I71" i="9"/>
  <c r="I70" i="9"/>
  <c r="I69" i="9"/>
  <c r="I68" i="9"/>
  <c r="I67" i="9"/>
  <c r="I66" i="9"/>
  <c r="I65" i="9"/>
  <c r="I64" i="9"/>
  <c r="I63" i="9"/>
  <c r="I62" i="9"/>
  <c r="I61" i="9"/>
  <c r="I60" i="9"/>
  <c r="I59" i="9"/>
  <c r="I58" i="9"/>
  <c r="I57" i="9"/>
  <c r="I56" i="9"/>
  <c r="I55" i="9"/>
  <c r="I54" i="9"/>
  <c r="I53" i="9"/>
  <c r="I52" i="9"/>
  <c r="I51" i="9"/>
  <c r="I50" i="9"/>
  <c r="I49" i="9"/>
  <c r="I48" i="9"/>
  <c r="I47" i="9"/>
  <c r="I46" i="9"/>
  <c r="I45" i="9"/>
  <c r="I44" i="9"/>
  <c r="I43" i="9"/>
  <c r="I42" i="9"/>
  <c r="I41" i="9"/>
  <c r="I40" i="9"/>
  <c r="I39" i="9"/>
  <c r="I38" i="9"/>
  <c r="I37" i="9"/>
  <c r="I36" i="9"/>
  <c r="I35" i="9"/>
  <c r="I34" i="9"/>
  <c r="I33" i="9"/>
  <c r="I32" i="9"/>
  <c r="I31" i="9"/>
  <c r="I30" i="9"/>
  <c r="I29" i="9"/>
  <c r="I28" i="9"/>
  <c r="I27" i="9"/>
  <c r="I26" i="9"/>
  <c r="I25" i="9"/>
  <c r="I24" i="9"/>
  <c r="I23" i="9"/>
  <c r="B23" i="9"/>
  <c r="C13" i="9"/>
  <c r="I164" i="9" s="1"/>
  <c r="I160" i="8"/>
  <c r="I144" i="8"/>
  <c r="I142" i="8"/>
  <c r="I141" i="8"/>
  <c r="I140" i="8"/>
  <c r="I139" i="8"/>
  <c r="I138" i="8"/>
  <c r="I137" i="8"/>
  <c r="I136" i="8"/>
  <c r="I135" i="8"/>
  <c r="I134" i="8"/>
  <c r="I133" i="8"/>
  <c r="I132" i="8"/>
  <c r="I131" i="8"/>
  <c r="I130" i="8"/>
  <c r="I129" i="8"/>
  <c r="I128" i="8"/>
  <c r="I127" i="8"/>
  <c r="I126" i="8"/>
  <c r="I125" i="8"/>
  <c r="I124" i="8"/>
  <c r="I123" i="8"/>
  <c r="I122" i="8"/>
  <c r="I121" i="8"/>
  <c r="I120" i="8"/>
  <c r="I119" i="8"/>
  <c r="I118" i="8"/>
  <c r="I117" i="8"/>
  <c r="I116" i="8"/>
  <c r="I115" i="8"/>
  <c r="I114" i="8"/>
  <c r="I113" i="8"/>
  <c r="I112" i="8"/>
  <c r="I111" i="8"/>
  <c r="I110" i="8"/>
  <c r="I109" i="8"/>
  <c r="I108" i="8"/>
  <c r="I107" i="8"/>
  <c r="I106" i="8"/>
  <c r="I105" i="8"/>
  <c r="I104" i="8"/>
  <c r="I103" i="8"/>
  <c r="I102" i="8"/>
  <c r="I101" i="8"/>
  <c r="I100" i="8"/>
  <c r="I99" i="8"/>
  <c r="I98" i="8"/>
  <c r="I97" i="8"/>
  <c r="I96" i="8"/>
  <c r="I95" i="8"/>
  <c r="I94" i="8"/>
  <c r="I93" i="8"/>
  <c r="I92" i="8"/>
  <c r="I91" i="8"/>
  <c r="I90" i="8"/>
  <c r="I89" i="8"/>
  <c r="I88" i="8"/>
  <c r="I87" i="8"/>
  <c r="I86" i="8"/>
  <c r="I85" i="8"/>
  <c r="I84" i="8"/>
  <c r="I83" i="8"/>
  <c r="I33" i="8"/>
  <c r="I82" i="8"/>
  <c r="I81" i="8"/>
  <c r="I80" i="8"/>
  <c r="I79" i="8"/>
  <c r="I78" i="8"/>
  <c r="I77" i="8"/>
  <c r="I76" i="8"/>
  <c r="I75" i="8"/>
  <c r="I74" i="8"/>
  <c r="I73" i="8"/>
  <c r="I72" i="8"/>
  <c r="I71" i="8"/>
  <c r="I70" i="8"/>
  <c r="I69" i="8"/>
  <c r="I68" i="8"/>
  <c r="I67" i="8"/>
  <c r="I66" i="8"/>
  <c r="I65" i="8"/>
  <c r="I64" i="8"/>
  <c r="I63" i="8"/>
  <c r="I62" i="8"/>
  <c r="I61" i="8"/>
  <c r="I60" i="8"/>
  <c r="I59" i="8"/>
  <c r="I58" i="8"/>
  <c r="I57" i="8"/>
  <c r="I56" i="8"/>
  <c r="I55" i="8"/>
  <c r="I54" i="8"/>
  <c r="I53" i="8"/>
  <c r="I52" i="8"/>
  <c r="I51" i="8"/>
  <c r="I50" i="8"/>
  <c r="I49" i="8"/>
  <c r="I48" i="8"/>
  <c r="I47" i="8"/>
  <c r="I46" i="8"/>
  <c r="I45" i="8"/>
  <c r="I44" i="8"/>
  <c r="I43" i="8"/>
  <c r="I42" i="8"/>
  <c r="I41" i="8"/>
  <c r="I40" i="8"/>
  <c r="I39" i="8"/>
  <c r="I38" i="8"/>
  <c r="I37" i="8"/>
  <c r="I36" i="8"/>
  <c r="I35" i="8"/>
  <c r="I34" i="8"/>
  <c r="I32" i="8"/>
  <c r="I31" i="8"/>
  <c r="I30" i="8"/>
  <c r="I29" i="8"/>
  <c r="I28" i="8"/>
  <c r="I27" i="8"/>
  <c r="I26" i="8"/>
  <c r="I25" i="8"/>
  <c r="I24" i="8"/>
  <c r="I23" i="8"/>
  <c r="B23" i="8"/>
  <c r="C13" i="8"/>
  <c r="I259" i="8" s="1"/>
  <c r="I156" i="9" l="1"/>
  <c r="I148" i="8"/>
  <c r="I164" i="8"/>
  <c r="I152" i="8"/>
  <c r="I168" i="8"/>
  <c r="I156" i="8"/>
  <c r="I172" i="8"/>
  <c r="I180" i="8"/>
  <c r="I184" i="8"/>
  <c r="I192" i="8"/>
  <c r="I200" i="8"/>
  <c r="I208" i="8"/>
  <c r="I212" i="8"/>
  <c r="I220" i="8"/>
  <c r="I228" i="8"/>
  <c r="I232" i="8"/>
  <c r="I240" i="8"/>
  <c r="I248" i="8"/>
  <c r="I252" i="8"/>
  <c r="I260" i="8"/>
  <c r="I145" i="8"/>
  <c r="I149" i="8"/>
  <c r="I153" i="8"/>
  <c r="I157" i="8"/>
  <c r="I161" i="8"/>
  <c r="I165" i="8"/>
  <c r="I169" i="8"/>
  <c r="I173" i="8"/>
  <c r="I177" i="8"/>
  <c r="I181" i="8"/>
  <c r="I185" i="8"/>
  <c r="I189" i="8"/>
  <c r="I193" i="8"/>
  <c r="I197" i="8"/>
  <c r="I201" i="8"/>
  <c r="I205" i="8"/>
  <c r="I209" i="8"/>
  <c r="I213" i="8"/>
  <c r="I217" i="8"/>
  <c r="I221" i="8"/>
  <c r="I225" i="8"/>
  <c r="I229" i="8"/>
  <c r="I233" i="8"/>
  <c r="I237" i="8"/>
  <c r="I241" i="8"/>
  <c r="I245" i="8"/>
  <c r="I249" i="8"/>
  <c r="I253" i="8"/>
  <c r="I257" i="8"/>
  <c r="I261" i="8"/>
  <c r="I176" i="8"/>
  <c r="I188" i="8"/>
  <c r="I196" i="8"/>
  <c r="I204" i="8"/>
  <c r="I216" i="8"/>
  <c r="I224" i="8"/>
  <c r="I236" i="8"/>
  <c r="I244" i="8"/>
  <c r="I256" i="8"/>
  <c r="I146" i="8"/>
  <c r="I150" i="8"/>
  <c r="I154" i="8"/>
  <c r="I158" i="8"/>
  <c r="I162" i="8"/>
  <c r="I166" i="8"/>
  <c r="I170" i="8"/>
  <c r="I174" i="8"/>
  <c r="I178" i="8"/>
  <c r="I182" i="8"/>
  <c r="I186" i="8"/>
  <c r="I190" i="8"/>
  <c r="I194" i="8"/>
  <c r="I198" i="8"/>
  <c r="I202" i="8"/>
  <c r="I206" i="8"/>
  <c r="I210" i="8"/>
  <c r="I214" i="8"/>
  <c r="I218" i="8"/>
  <c r="I222" i="8"/>
  <c r="I226" i="8"/>
  <c r="I230" i="8"/>
  <c r="I234" i="8"/>
  <c r="I238" i="8"/>
  <c r="I242" i="8"/>
  <c r="I246" i="8"/>
  <c r="I250" i="8"/>
  <c r="I254" i="8"/>
  <c r="I258" i="8"/>
  <c r="I262" i="8"/>
  <c r="I143" i="8"/>
  <c r="I147" i="8"/>
  <c r="I151" i="8"/>
  <c r="I155" i="8"/>
  <c r="I159" i="8"/>
  <c r="I163" i="8"/>
  <c r="I167" i="8"/>
  <c r="I171" i="8"/>
  <c r="I175" i="8"/>
  <c r="I179" i="8"/>
  <c r="I183" i="8"/>
  <c r="I187" i="8"/>
  <c r="I191" i="8"/>
  <c r="I195" i="8"/>
  <c r="I199" i="8"/>
  <c r="I203" i="8"/>
  <c r="I207" i="8"/>
  <c r="I211" i="8"/>
  <c r="I215" i="8"/>
  <c r="I219" i="8"/>
  <c r="I223" i="8"/>
  <c r="I227" i="8"/>
  <c r="I231" i="8"/>
  <c r="I235" i="8"/>
  <c r="I239" i="8"/>
  <c r="I243" i="8"/>
  <c r="I247" i="8"/>
  <c r="I251" i="8"/>
  <c r="I255" i="8"/>
  <c r="D23" i="9"/>
  <c r="E23" i="9" s="1"/>
  <c r="L23" i="9" s="1"/>
  <c r="I261" i="9"/>
  <c r="I259" i="9"/>
  <c r="I257" i="9"/>
  <c r="I255" i="9"/>
  <c r="I253" i="9"/>
  <c r="I251" i="9"/>
  <c r="I249" i="9"/>
  <c r="I247" i="9"/>
  <c r="I245" i="9"/>
  <c r="I243" i="9"/>
  <c r="I241" i="9"/>
  <c r="I239" i="9"/>
  <c r="I237" i="9"/>
  <c r="I235" i="9"/>
  <c r="I233" i="9"/>
  <c r="I262" i="9"/>
  <c r="I254" i="9"/>
  <c r="I246" i="9"/>
  <c r="I238" i="9"/>
  <c r="I230" i="9"/>
  <c r="I227" i="9"/>
  <c r="I225" i="9"/>
  <c r="I223" i="9"/>
  <c r="I221" i="9"/>
  <c r="I219" i="9"/>
  <c r="I217" i="9"/>
  <c r="I215" i="9"/>
  <c r="I213" i="9"/>
  <c r="I211" i="9"/>
  <c r="I209" i="9"/>
  <c r="I207" i="9"/>
  <c r="I205" i="9"/>
  <c r="I203" i="9"/>
  <c r="I201" i="9"/>
  <c r="I199" i="9"/>
  <c r="I197" i="9"/>
  <c r="I195" i="9"/>
  <c r="I193" i="9"/>
  <c r="I191" i="9"/>
  <c r="I189" i="9"/>
  <c r="I187" i="9"/>
  <c r="I185" i="9"/>
  <c r="I183" i="9"/>
  <c r="I181" i="9"/>
  <c r="I179" i="9"/>
  <c r="I177" i="9"/>
  <c r="I175" i="9"/>
  <c r="I173" i="9"/>
  <c r="I171" i="9"/>
  <c r="I260" i="9"/>
  <c r="I252" i="9"/>
  <c r="I244" i="9"/>
  <c r="I236" i="9"/>
  <c r="I229" i="9"/>
  <c r="I258" i="9"/>
  <c r="I250" i="9"/>
  <c r="I242" i="9"/>
  <c r="I234" i="9"/>
  <c r="I226" i="9"/>
  <c r="I224" i="9"/>
  <c r="I222" i="9"/>
  <c r="I220" i="9"/>
  <c r="I218" i="9"/>
  <c r="I216" i="9"/>
  <c r="I214" i="9"/>
  <c r="I212" i="9"/>
  <c r="I210" i="9"/>
  <c r="I208" i="9"/>
  <c r="I206" i="9"/>
  <c r="I204" i="9"/>
  <c r="I202" i="9"/>
  <c r="I200" i="9"/>
  <c r="I198" i="9"/>
  <c r="I196" i="9"/>
  <c r="I194" i="9"/>
  <c r="I192" i="9"/>
  <c r="I190" i="9"/>
  <c r="I188" i="9"/>
  <c r="I186" i="9"/>
  <c r="I184" i="9"/>
  <c r="I182" i="9"/>
  <c r="I180" i="9"/>
  <c r="I178" i="9"/>
  <c r="I176" i="9"/>
  <c r="I174" i="9"/>
  <c r="I172" i="9"/>
  <c r="I170" i="9"/>
  <c r="I248" i="9"/>
  <c r="I240" i="9"/>
  <c r="I169" i="9"/>
  <c r="I167" i="9"/>
  <c r="I165" i="9"/>
  <c r="I163" i="9"/>
  <c r="I161" i="9"/>
  <c r="I159" i="9"/>
  <c r="I157" i="9"/>
  <c r="I155" i="9"/>
  <c r="I153" i="9"/>
  <c r="I151" i="9"/>
  <c r="I149" i="9"/>
  <c r="I147" i="9"/>
  <c r="I145" i="9"/>
  <c r="I143" i="9"/>
  <c r="I232" i="9"/>
  <c r="I256" i="9"/>
  <c r="I231" i="9"/>
  <c r="I162" i="9"/>
  <c r="I154" i="9"/>
  <c r="I146" i="9"/>
  <c r="I228" i="9"/>
  <c r="I168" i="9"/>
  <c r="I160" i="9"/>
  <c r="I152" i="9"/>
  <c r="I144" i="9"/>
  <c r="I166" i="9"/>
  <c r="I158" i="9"/>
  <c r="I150" i="9"/>
  <c r="I148" i="9"/>
  <c r="B23" i="5"/>
  <c r="C13" i="5"/>
  <c r="I261" i="5" l="1"/>
  <c r="I257" i="5"/>
  <c r="I253" i="5"/>
  <c r="I249" i="5"/>
  <c r="I245" i="5"/>
  <c r="I241" i="5"/>
  <c r="I237" i="5"/>
  <c r="I233" i="5"/>
  <c r="I229" i="5"/>
  <c r="I225" i="5"/>
  <c r="I221" i="5"/>
  <c r="I217" i="5"/>
  <c r="I213" i="5"/>
  <c r="I209" i="5"/>
  <c r="I205" i="5"/>
  <c r="I201" i="5"/>
  <c r="I197" i="5"/>
  <c r="I193" i="5"/>
  <c r="I189" i="5"/>
  <c r="I185" i="5"/>
  <c r="I181" i="5"/>
  <c r="I177" i="5"/>
  <c r="I173" i="5"/>
  <c r="I169" i="5"/>
  <c r="I165" i="5"/>
  <c r="I161" i="5"/>
  <c r="I157" i="5"/>
  <c r="I153" i="5"/>
  <c r="I149" i="5"/>
  <c r="I145" i="5"/>
  <c r="I260" i="5"/>
  <c r="I256" i="5"/>
  <c r="I252" i="5"/>
  <c r="I248" i="5"/>
  <c r="I244" i="5"/>
  <c r="I240" i="5"/>
  <c r="I236" i="5"/>
  <c r="I232" i="5"/>
  <c r="I228" i="5"/>
  <c r="I224" i="5"/>
  <c r="I220" i="5"/>
  <c r="I216" i="5"/>
  <c r="I212" i="5"/>
  <c r="I208" i="5"/>
  <c r="I204" i="5"/>
  <c r="I200" i="5"/>
  <c r="I196" i="5"/>
  <c r="I192" i="5"/>
  <c r="I188" i="5"/>
  <c r="I184" i="5"/>
  <c r="I180" i="5"/>
  <c r="I176" i="5"/>
  <c r="I172" i="5"/>
  <c r="I168" i="5"/>
  <c r="I164" i="5"/>
  <c r="I160" i="5"/>
  <c r="I156" i="5"/>
  <c r="I152" i="5"/>
  <c r="I148" i="5"/>
  <c r="I144" i="5"/>
  <c r="I258" i="5"/>
  <c r="I246" i="5"/>
  <c r="I234" i="5"/>
  <c r="I226" i="5"/>
  <c r="I218" i="5"/>
  <c r="I210" i="5"/>
  <c r="I202" i="5"/>
  <c r="I194" i="5"/>
  <c r="I186" i="5"/>
  <c r="I178" i="5"/>
  <c r="I170" i="5"/>
  <c r="I162" i="5"/>
  <c r="I154" i="5"/>
  <c r="I146" i="5"/>
  <c r="I259" i="5"/>
  <c r="I255" i="5"/>
  <c r="I251" i="5"/>
  <c r="I247" i="5"/>
  <c r="I243" i="5"/>
  <c r="I239" i="5"/>
  <c r="I235" i="5"/>
  <c r="I231" i="5"/>
  <c r="I227" i="5"/>
  <c r="I223" i="5"/>
  <c r="I219" i="5"/>
  <c r="I215" i="5"/>
  <c r="I211" i="5"/>
  <c r="I207" i="5"/>
  <c r="I203" i="5"/>
  <c r="I199" i="5"/>
  <c r="I195" i="5"/>
  <c r="I191" i="5"/>
  <c r="I187" i="5"/>
  <c r="I183" i="5"/>
  <c r="I179" i="5"/>
  <c r="I175" i="5"/>
  <c r="I171" i="5"/>
  <c r="I167" i="5"/>
  <c r="I163" i="5"/>
  <c r="I159" i="5"/>
  <c r="I155" i="5"/>
  <c r="I151" i="5"/>
  <c r="I147" i="5"/>
  <c r="I143" i="5"/>
  <c r="I262" i="5"/>
  <c r="I254" i="5"/>
  <c r="I250" i="5"/>
  <c r="I242" i="5"/>
  <c r="I238" i="5"/>
  <c r="I230" i="5"/>
  <c r="I222" i="5"/>
  <c r="I214" i="5"/>
  <c r="I206" i="5"/>
  <c r="I198" i="5"/>
  <c r="I190" i="5"/>
  <c r="I182" i="5"/>
  <c r="I174" i="5"/>
  <c r="I166" i="5"/>
  <c r="I158" i="5"/>
  <c r="I150" i="5"/>
  <c r="D24" i="9"/>
  <c r="D25" i="9" s="1"/>
  <c r="F24" i="9"/>
  <c r="K24" i="9" s="1"/>
  <c r="N23" i="9"/>
  <c r="E24" i="9" l="1"/>
  <c r="L24" i="9" s="1"/>
  <c r="F25" i="9" s="1"/>
  <c r="E25" i="9" s="1"/>
  <c r="L25" i="9" s="1"/>
  <c r="D26" i="9"/>
  <c r="N24" i="9" l="1"/>
  <c r="K25" i="9"/>
  <c r="F26" i="9"/>
  <c r="N25" i="9"/>
  <c r="D27" i="9"/>
  <c r="K26" i="9" l="1"/>
  <c r="E26" i="9"/>
  <c r="L26" i="9" s="1"/>
  <c r="F27" i="9" s="1"/>
  <c r="D28" i="9"/>
  <c r="K27" i="9" l="1"/>
  <c r="N26" i="9"/>
  <c r="E27" i="9"/>
  <c r="L27" i="9" s="1"/>
  <c r="F28" i="9" s="1"/>
  <c r="D29" i="9"/>
  <c r="E28" i="9" l="1"/>
  <c r="L28" i="9" s="1"/>
  <c r="F29" i="9" s="1"/>
  <c r="K28" i="9"/>
  <c r="N27" i="9"/>
  <c r="D30" i="9"/>
  <c r="K29" i="9" l="1"/>
  <c r="E29" i="9"/>
  <c r="L29" i="9" s="1"/>
  <c r="N29" i="9" s="1"/>
  <c r="N28" i="9"/>
  <c r="D31" i="9"/>
  <c r="F30" i="9" l="1"/>
  <c r="E30" i="9" s="1"/>
  <c r="L30" i="9" s="1"/>
  <c r="F31" i="9" s="1"/>
  <c r="D32" i="9"/>
  <c r="K30" i="9" l="1"/>
  <c r="K31" i="9" s="1"/>
  <c r="N30" i="9"/>
  <c r="D33" i="9"/>
  <c r="E31" i="9"/>
  <c r="L31" i="9" s="1"/>
  <c r="D34" i="9" l="1"/>
  <c r="F32" i="9"/>
  <c r="N31" i="9"/>
  <c r="K32" i="9" l="1"/>
  <c r="E32" i="9"/>
  <c r="L32" i="9" s="1"/>
  <c r="F33" i="9" l="1"/>
  <c r="E33" i="9" s="1"/>
  <c r="L33" i="9" s="1"/>
  <c r="N32" i="9"/>
  <c r="K33" i="9" l="1"/>
  <c r="F34" i="9"/>
  <c r="E34" i="9" s="1"/>
  <c r="L34" i="9" s="1"/>
  <c r="N33" i="9"/>
  <c r="K34" i="9" l="1"/>
  <c r="F35" i="9"/>
  <c r="N34" i="9"/>
  <c r="D35" i="9"/>
  <c r="K35" i="9" l="1"/>
  <c r="E35" i="9"/>
  <c r="L35" i="9" s="1"/>
  <c r="F36" i="9" l="1"/>
  <c r="K36" i="9" s="1"/>
  <c r="N35" i="9"/>
  <c r="D36" i="9"/>
  <c r="G23" i="9" l="1"/>
  <c r="H23" i="9"/>
  <c r="H24" i="9" s="1"/>
  <c r="H25" i="9" s="1"/>
  <c r="H26" i="9" s="1"/>
  <c r="H27" i="9" s="1"/>
  <c r="H28" i="9" s="1"/>
  <c r="H29" i="9" s="1"/>
  <c r="H30" i="9" s="1"/>
  <c r="H31" i="9" s="1"/>
  <c r="H32" i="9" s="1"/>
  <c r="H33" i="9" s="1"/>
  <c r="H34" i="9" s="1"/>
  <c r="H35" i="9" s="1"/>
  <c r="H36" i="9" s="1"/>
  <c r="H37" i="9" s="1"/>
  <c r="H38" i="9" s="1"/>
  <c r="H39" i="9" s="1"/>
  <c r="H40" i="9" s="1"/>
  <c r="H41" i="9" s="1"/>
  <c r="H42" i="9" s="1"/>
  <c r="H43" i="9" s="1"/>
  <c r="H44" i="9" s="1"/>
  <c r="H45" i="9" s="1"/>
  <c r="H46" i="9" s="1"/>
  <c r="H47" i="9" s="1"/>
  <c r="H48" i="9" s="1"/>
  <c r="H49" i="9" s="1"/>
  <c r="H50" i="9" s="1"/>
  <c r="H51" i="9" s="1"/>
  <c r="H52" i="9" s="1"/>
  <c r="H53" i="9" s="1"/>
  <c r="H54" i="9" s="1"/>
  <c r="H55" i="9" s="1"/>
  <c r="H56" i="9" s="1"/>
  <c r="H57" i="9" s="1"/>
  <c r="H58" i="9" s="1"/>
  <c r="H59" i="9" s="1"/>
  <c r="H60" i="9" s="1"/>
  <c r="H61" i="9" s="1"/>
  <c r="H62" i="9" s="1"/>
  <c r="H63" i="9" s="1"/>
  <c r="H64" i="9" s="1"/>
  <c r="H65" i="9" s="1"/>
  <c r="H66" i="9" s="1"/>
  <c r="H67" i="9" s="1"/>
  <c r="H68" i="9" s="1"/>
  <c r="H69" i="9" s="1"/>
  <c r="H70" i="9" s="1"/>
  <c r="H71" i="9" s="1"/>
  <c r="H72" i="9" s="1"/>
  <c r="H73" i="9" s="1"/>
  <c r="H74" i="9" s="1"/>
  <c r="H75" i="9" s="1"/>
  <c r="H76" i="9" s="1"/>
  <c r="H77" i="9" s="1"/>
  <c r="H78" i="9" s="1"/>
  <c r="H79" i="9" s="1"/>
  <c r="H80" i="9" s="1"/>
  <c r="H81" i="9" s="1"/>
  <c r="H82" i="9" s="1"/>
  <c r="H83" i="9" s="1"/>
  <c r="H84" i="9" s="1"/>
  <c r="H85" i="9" s="1"/>
  <c r="H86" i="9" s="1"/>
  <c r="H87" i="9" s="1"/>
  <c r="H88" i="9" s="1"/>
  <c r="H89" i="9" s="1"/>
  <c r="H90" i="9" s="1"/>
  <c r="H91" i="9" s="1"/>
  <c r="H92" i="9" s="1"/>
  <c r="H93" i="9" s="1"/>
  <c r="H94" i="9" s="1"/>
  <c r="H95" i="9" s="1"/>
  <c r="H96" i="9" s="1"/>
  <c r="H97" i="9" s="1"/>
  <c r="H98" i="9" s="1"/>
  <c r="H99" i="9" s="1"/>
  <c r="H100" i="9" s="1"/>
  <c r="H101" i="9" s="1"/>
  <c r="H102" i="9" s="1"/>
  <c r="H103" i="9" s="1"/>
  <c r="H104" i="9" s="1"/>
  <c r="H105" i="9" s="1"/>
  <c r="H106" i="9" s="1"/>
  <c r="H107" i="9" s="1"/>
  <c r="H108" i="9" s="1"/>
  <c r="H109" i="9" s="1"/>
  <c r="H110" i="9" s="1"/>
  <c r="H111" i="9" s="1"/>
  <c r="H112" i="9" s="1"/>
  <c r="H113" i="9" s="1"/>
  <c r="H114" i="9" s="1"/>
  <c r="H115" i="9" s="1"/>
  <c r="H116" i="9" s="1"/>
  <c r="H117" i="9" s="1"/>
  <c r="H118" i="9" s="1"/>
  <c r="H119" i="9" s="1"/>
  <c r="H120" i="9" s="1"/>
  <c r="H121" i="9" s="1"/>
  <c r="H122" i="9" s="1"/>
  <c r="H123" i="9" s="1"/>
  <c r="H124" i="9" s="1"/>
  <c r="H125" i="9" s="1"/>
  <c r="H126" i="9" s="1"/>
  <c r="H127" i="9" s="1"/>
  <c r="H128" i="9" s="1"/>
  <c r="H129" i="9" s="1"/>
  <c r="H130" i="9" s="1"/>
  <c r="H131" i="9" s="1"/>
  <c r="H132" i="9" s="1"/>
  <c r="H133" i="9" s="1"/>
  <c r="H134" i="9" s="1"/>
  <c r="H135" i="9" s="1"/>
  <c r="H136" i="9" s="1"/>
  <c r="H137" i="9" s="1"/>
  <c r="H138" i="9" s="1"/>
  <c r="H139" i="9" s="1"/>
  <c r="H140" i="9" s="1"/>
  <c r="H141" i="9" s="1"/>
  <c r="H142" i="9" s="1"/>
  <c r="H143" i="9" s="1"/>
  <c r="H144" i="9" s="1"/>
  <c r="H145" i="9" s="1"/>
  <c r="H146" i="9" s="1"/>
  <c r="H147" i="9" s="1"/>
  <c r="H148" i="9" s="1"/>
  <c r="H149" i="9" s="1"/>
  <c r="H150" i="9" s="1"/>
  <c r="H151" i="9" s="1"/>
  <c r="H152" i="9" s="1"/>
  <c r="H153" i="9" s="1"/>
  <c r="H154" i="9" s="1"/>
  <c r="H155" i="9" s="1"/>
  <c r="H156" i="9" s="1"/>
  <c r="H157" i="9" s="1"/>
  <c r="H158" i="9" s="1"/>
  <c r="H159" i="9" s="1"/>
  <c r="H160" i="9" s="1"/>
  <c r="H161" i="9" s="1"/>
  <c r="H162" i="9" s="1"/>
  <c r="H163" i="9" s="1"/>
  <c r="H164" i="9" s="1"/>
  <c r="H165" i="9" s="1"/>
  <c r="H166" i="9" s="1"/>
  <c r="H167" i="9" s="1"/>
  <c r="H168" i="9" s="1"/>
  <c r="H169" i="9" s="1"/>
  <c r="H170" i="9" s="1"/>
  <c r="H171" i="9" s="1"/>
  <c r="H172" i="9" s="1"/>
  <c r="H173" i="9" s="1"/>
  <c r="H174" i="9" s="1"/>
  <c r="H175" i="9" s="1"/>
  <c r="H176" i="9" s="1"/>
  <c r="H177" i="9" s="1"/>
  <c r="H178" i="9" s="1"/>
  <c r="H179" i="9" s="1"/>
  <c r="H180" i="9" s="1"/>
  <c r="H181" i="9" s="1"/>
  <c r="H182" i="9" s="1"/>
  <c r="H183" i="9" s="1"/>
  <c r="H184" i="9" s="1"/>
  <c r="H185" i="9" s="1"/>
  <c r="H186" i="9" s="1"/>
  <c r="H187" i="9" s="1"/>
  <c r="H188" i="9" s="1"/>
  <c r="H189" i="9" s="1"/>
  <c r="H190" i="9" s="1"/>
  <c r="H191" i="9" s="1"/>
  <c r="H192" i="9" s="1"/>
  <c r="H193" i="9" s="1"/>
  <c r="H194" i="9" s="1"/>
  <c r="H195" i="9" s="1"/>
  <c r="H196" i="9" s="1"/>
  <c r="H197" i="9" s="1"/>
  <c r="H198" i="9" s="1"/>
  <c r="H199" i="9" s="1"/>
  <c r="H200" i="9" s="1"/>
  <c r="H201" i="9" s="1"/>
  <c r="H202" i="9" s="1"/>
  <c r="H203" i="9" s="1"/>
  <c r="H204" i="9" s="1"/>
  <c r="H205" i="9" s="1"/>
  <c r="H206" i="9" s="1"/>
  <c r="H207" i="9" s="1"/>
  <c r="H208" i="9" s="1"/>
  <c r="H209" i="9" s="1"/>
  <c r="H210" i="9" s="1"/>
  <c r="H211" i="9" s="1"/>
  <c r="H212" i="9" s="1"/>
  <c r="H213" i="9" s="1"/>
  <c r="H214" i="9" s="1"/>
  <c r="H215" i="9" s="1"/>
  <c r="H216" i="9" s="1"/>
  <c r="H217" i="9" s="1"/>
  <c r="H218" i="9" s="1"/>
  <c r="H219" i="9" s="1"/>
  <c r="H220" i="9" s="1"/>
  <c r="H221" i="9" s="1"/>
  <c r="H222" i="9" s="1"/>
  <c r="H223" i="9" s="1"/>
  <c r="H224" i="9" s="1"/>
  <c r="H225" i="9" s="1"/>
  <c r="H226" i="9" s="1"/>
  <c r="H227" i="9" s="1"/>
  <c r="H228" i="9" s="1"/>
  <c r="H229" i="9" s="1"/>
  <c r="H230" i="9" s="1"/>
  <c r="H231" i="9" s="1"/>
  <c r="H232" i="9" s="1"/>
  <c r="H233" i="9" s="1"/>
  <c r="H234" i="9" s="1"/>
  <c r="H235" i="9" s="1"/>
  <c r="H236" i="9" s="1"/>
  <c r="H237" i="9" s="1"/>
  <c r="H238" i="9" s="1"/>
  <c r="H239" i="9" s="1"/>
  <c r="H240" i="9" s="1"/>
  <c r="H241" i="9" s="1"/>
  <c r="H242" i="9" s="1"/>
  <c r="H243" i="9" s="1"/>
  <c r="H244" i="9" s="1"/>
  <c r="H245" i="9" s="1"/>
  <c r="H246" i="9" s="1"/>
  <c r="H247" i="9" s="1"/>
  <c r="H248" i="9" s="1"/>
  <c r="H249" i="9" s="1"/>
  <c r="H250" i="9" s="1"/>
  <c r="E36" i="9"/>
  <c r="L36" i="9" s="1"/>
  <c r="G24" i="9" l="1"/>
  <c r="C23" i="9"/>
  <c r="C18" i="9" s="1"/>
  <c r="F37" i="9"/>
  <c r="K37" i="9" s="1"/>
  <c r="N36" i="9"/>
  <c r="D37" i="9"/>
  <c r="G25" i="9" l="1"/>
  <c r="C24" i="9"/>
  <c r="E37" i="9"/>
  <c r="L37" i="9" s="1"/>
  <c r="G26" i="9" l="1"/>
  <c r="C25" i="9"/>
  <c r="F38" i="9"/>
  <c r="K38" i="9" s="1"/>
  <c r="N37" i="9"/>
  <c r="D38" i="9"/>
  <c r="G27" i="9" l="1"/>
  <c r="C26" i="9"/>
  <c r="E38" i="9"/>
  <c r="L38" i="9" s="1"/>
  <c r="G28" i="9" l="1"/>
  <c r="C27" i="9"/>
  <c r="F39" i="9"/>
  <c r="K39" i="9" s="1"/>
  <c r="N38" i="9"/>
  <c r="D39" i="9"/>
  <c r="G29" i="9" l="1"/>
  <c r="C28" i="9"/>
  <c r="E39" i="9"/>
  <c r="L39" i="9" s="1"/>
  <c r="G30" i="9" l="1"/>
  <c r="C29" i="9"/>
  <c r="F40" i="9"/>
  <c r="K40" i="9" s="1"/>
  <c r="N39" i="9"/>
  <c r="D40" i="9"/>
  <c r="G31" i="9" l="1"/>
  <c r="C30" i="9"/>
  <c r="E40" i="9"/>
  <c r="L40" i="9" s="1"/>
  <c r="G32" i="9" l="1"/>
  <c r="C31" i="9"/>
  <c r="F41" i="9"/>
  <c r="K41" i="9" s="1"/>
  <c r="N40" i="9"/>
  <c r="D41" i="9"/>
  <c r="G33" i="9" l="1"/>
  <c r="C32" i="9"/>
  <c r="E41" i="9"/>
  <c r="L41" i="9" s="1"/>
  <c r="G34" i="9" l="1"/>
  <c r="C33" i="9"/>
  <c r="F42" i="9"/>
  <c r="K42" i="9" s="1"/>
  <c r="N41" i="9"/>
  <c r="D42" i="9"/>
  <c r="G35" i="9" l="1"/>
  <c r="C34" i="9"/>
  <c r="E42" i="9"/>
  <c r="L42" i="9" s="1"/>
  <c r="G36" i="9" l="1"/>
  <c r="C35" i="9"/>
  <c r="F43" i="9"/>
  <c r="K43" i="9" s="1"/>
  <c r="N42" i="9"/>
  <c r="D43" i="9"/>
  <c r="G37" i="9" l="1"/>
  <c r="C36" i="9"/>
  <c r="E43" i="9"/>
  <c r="L43" i="9" s="1"/>
  <c r="G38" i="9" l="1"/>
  <c r="C37" i="9"/>
  <c r="F44" i="9"/>
  <c r="K44" i="9" s="1"/>
  <c r="N43" i="9"/>
  <c r="D44" i="9"/>
  <c r="G39" i="9" l="1"/>
  <c r="C38" i="9"/>
  <c r="E44" i="9"/>
  <c r="L44" i="9" s="1"/>
  <c r="G40" i="9" l="1"/>
  <c r="C39" i="9"/>
  <c r="F45" i="9"/>
  <c r="K45" i="9" s="1"/>
  <c r="N44" i="9"/>
  <c r="D45" i="9"/>
  <c r="G41" i="9" l="1"/>
  <c r="C40" i="9"/>
  <c r="E45" i="9"/>
  <c r="L45" i="9" s="1"/>
  <c r="G42" i="9" l="1"/>
  <c r="C41" i="9"/>
  <c r="F46" i="9"/>
  <c r="K46" i="9" s="1"/>
  <c r="N45" i="9"/>
  <c r="D46" i="9"/>
  <c r="G43" i="9" l="1"/>
  <c r="C42" i="9"/>
  <c r="E46" i="9"/>
  <c r="L46" i="9" s="1"/>
  <c r="G44" i="9" l="1"/>
  <c r="C43" i="9"/>
  <c r="F47" i="9"/>
  <c r="K47" i="9" s="1"/>
  <c r="N46" i="9"/>
  <c r="D47" i="9"/>
  <c r="G45" i="9" l="1"/>
  <c r="C44" i="9"/>
  <c r="E47" i="9"/>
  <c r="L47" i="9" s="1"/>
  <c r="G46" i="9" l="1"/>
  <c r="C45" i="9"/>
  <c r="F48" i="9"/>
  <c r="K48" i="9" s="1"/>
  <c r="N47" i="9"/>
  <c r="D48" i="9"/>
  <c r="G47" i="9" l="1"/>
  <c r="C46" i="9"/>
  <c r="E48" i="9"/>
  <c r="L48" i="9" s="1"/>
  <c r="G48" i="9" l="1"/>
  <c r="C47" i="9"/>
  <c r="F49" i="9"/>
  <c r="K49" i="9" s="1"/>
  <c r="D49" i="9"/>
  <c r="N48" i="9"/>
  <c r="G49" i="9" l="1"/>
  <c r="G50" i="9" s="1"/>
  <c r="G51" i="9" s="1"/>
  <c r="G52" i="9" s="1"/>
  <c r="G53" i="9" s="1"/>
  <c r="G54" i="9" s="1"/>
  <c r="G55" i="9" s="1"/>
  <c r="G56" i="9" s="1"/>
  <c r="G57" i="9" s="1"/>
  <c r="G58" i="9" s="1"/>
  <c r="G59" i="9" s="1"/>
  <c r="G60" i="9" s="1"/>
  <c r="G61" i="9" s="1"/>
  <c r="G62" i="9" s="1"/>
  <c r="G63" i="9" s="1"/>
  <c r="G64" i="9" s="1"/>
  <c r="G65" i="9" s="1"/>
  <c r="G66" i="9" s="1"/>
  <c r="G67" i="9" s="1"/>
  <c r="G68" i="9" s="1"/>
  <c r="G69" i="9" s="1"/>
  <c r="G70" i="9" s="1"/>
  <c r="G71" i="9" s="1"/>
  <c r="G72" i="9" s="1"/>
  <c r="G73" i="9" s="1"/>
  <c r="G74" i="9" s="1"/>
  <c r="G75" i="9" s="1"/>
  <c r="G76" i="9" s="1"/>
  <c r="G77" i="9" s="1"/>
  <c r="G78" i="9" s="1"/>
  <c r="G79" i="9" s="1"/>
  <c r="G80" i="9" s="1"/>
  <c r="G81" i="9" s="1"/>
  <c r="G82" i="9" s="1"/>
  <c r="G83" i="9" s="1"/>
  <c r="G84" i="9" s="1"/>
  <c r="G85" i="9" s="1"/>
  <c r="G86" i="9" s="1"/>
  <c r="G87" i="9" s="1"/>
  <c r="G88" i="9" s="1"/>
  <c r="G89" i="9" s="1"/>
  <c r="G90" i="9" s="1"/>
  <c r="G91" i="9" s="1"/>
  <c r="G92" i="9" s="1"/>
  <c r="G93" i="9" s="1"/>
  <c r="G94" i="9" s="1"/>
  <c r="G95" i="9" s="1"/>
  <c r="G96" i="9" s="1"/>
  <c r="G97" i="9" s="1"/>
  <c r="G98" i="9" s="1"/>
  <c r="G99" i="9" s="1"/>
  <c r="G100" i="9" s="1"/>
  <c r="G101" i="9" s="1"/>
  <c r="G102" i="9" s="1"/>
  <c r="G103" i="9" s="1"/>
  <c r="G104" i="9" s="1"/>
  <c r="G105" i="9" s="1"/>
  <c r="G106" i="9" s="1"/>
  <c r="G107" i="9" s="1"/>
  <c r="G108" i="9" s="1"/>
  <c r="G109" i="9" s="1"/>
  <c r="G110" i="9" s="1"/>
  <c r="G111" i="9" s="1"/>
  <c r="G112" i="9" s="1"/>
  <c r="G113" i="9" s="1"/>
  <c r="G114" i="9" s="1"/>
  <c r="G115" i="9" s="1"/>
  <c r="G116" i="9" s="1"/>
  <c r="G117" i="9" s="1"/>
  <c r="G118" i="9" s="1"/>
  <c r="G119" i="9" s="1"/>
  <c r="G120" i="9" s="1"/>
  <c r="G121" i="9" s="1"/>
  <c r="G122" i="9" s="1"/>
  <c r="G123" i="9" s="1"/>
  <c r="G124" i="9" s="1"/>
  <c r="G125" i="9" s="1"/>
  <c r="G126" i="9" s="1"/>
  <c r="G127" i="9" s="1"/>
  <c r="G128" i="9" s="1"/>
  <c r="G129" i="9" s="1"/>
  <c r="G130" i="9" s="1"/>
  <c r="G131" i="9" s="1"/>
  <c r="G132" i="9" s="1"/>
  <c r="G133" i="9" s="1"/>
  <c r="G134" i="9" s="1"/>
  <c r="G135" i="9" s="1"/>
  <c r="G136" i="9" s="1"/>
  <c r="G137" i="9" s="1"/>
  <c r="G138" i="9" s="1"/>
  <c r="G139" i="9" s="1"/>
  <c r="G140" i="9" s="1"/>
  <c r="G141" i="9" s="1"/>
  <c r="G142" i="9" s="1"/>
  <c r="G143" i="9" s="1"/>
  <c r="G144" i="9" s="1"/>
  <c r="G145" i="9" s="1"/>
  <c r="G146" i="9" s="1"/>
  <c r="G147" i="9" s="1"/>
  <c r="G148" i="9" s="1"/>
  <c r="G149" i="9" s="1"/>
  <c r="G150" i="9" s="1"/>
  <c r="G151" i="9" s="1"/>
  <c r="G152" i="9" s="1"/>
  <c r="G153" i="9" s="1"/>
  <c r="G154" i="9" s="1"/>
  <c r="G155" i="9" s="1"/>
  <c r="G156" i="9" s="1"/>
  <c r="G157" i="9" s="1"/>
  <c r="G158" i="9" s="1"/>
  <c r="G159" i="9" s="1"/>
  <c r="G160" i="9" s="1"/>
  <c r="G161" i="9" s="1"/>
  <c r="G162" i="9" s="1"/>
  <c r="G163" i="9" s="1"/>
  <c r="G164" i="9" s="1"/>
  <c r="G165" i="9" s="1"/>
  <c r="G166" i="9" s="1"/>
  <c r="G167" i="9" s="1"/>
  <c r="G168" i="9" s="1"/>
  <c r="G169" i="9" s="1"/>
  <c r="G170" i="9" s="1"/>
  <c r="G171" i="9" s="1"/>
  <c r="G172" i="9" s="1"/>
  <c r="G173" i="9" s="1"/>
  <c r="G174" i="9" s="1"/>
  <c r="G175" i="9" s="1"/>
  <c r="G176" i="9" s="1"/>
  <c r="G177" i="9" s="1"/>
  <c r="G178" i="9" s="1"/>
  <c r="G179" i="9" s="1"/>
  <c r="G180" i="9" s="1"/>
  <c r="G181" i="9" s="1"/>
  <c r="G182" i="9" s="1"/>
  <c r="G183" i="9" s="1"/>
  <c r="G184" i="9" s="1"/>
  <c r="G185" i="9" s="1"/>
  <c r="G186" i="9" s="1"/>
  <c r="G187" i="9" s="1"/>
  <c r="G188" i="9" s="1"/>
  <c r="G189" i="9" s="1"/>
  <c r="G190" i="9" s="1"/>
  <c r="G191" i="9" s="1"/>
  <c r="G192" i="9" s="1"/>
  <c r="G193" i="9" s="1"/>
  <c r="G194" i="9" s="1"/>
  <c r="G195" i="9" s="1"/>
  <c r="G196" i="9" s="1"/>
  <c r="G197" i="9" s="1"/>
  <c r="G198" i="9" s="1"/>
  <c r="G199" i="9" s="1"/>
  <c r="G200" i="9" s="1"/>
  <c r="G201" i="9" s="1"/>
  <c r="G202" i="9" s="1"/>
  <c r="G203" i="9" s="1"/>
  <c r="G204" i="9" s="1"/>
  <c r="G205" i="9" s="1"/>
  <c r="G206" i="9" s="1"/>
  <c r="G207" i="9" s="1"/>
  <c r="G208" i="9" s="1"/>
  <c r="G209" i="9" s="1"/>
  <c r="G210" i="9" s="1"/>
  <c r="G211" i="9" s="1"/>
  <c r="G212" i="9" s="1"/>
  <c r="G213" i="9" s="1"/>
  <c r="G214" i="9" s="1"/>
  <c r="G215" i="9" s="1"/>
  <c r="G216" i="9" s="1"/>
  <c r="G217" i="9" s="1"/>
  <c r="G218" i="9" s="1"/>
  <c r="G219" i="9" s="1"/>
  <c r="G220" i="9" s="1"/>
  <c r="G221" i="9" s="1"/>
  <c r="G222" i="9" s="1"/>
  <c r="G223" i="9" s="1"/>
  <c r="G224" i="9" s="1"/>
  <c r="G225" i="9" s="1"/>
  <c r="G226" i="9" s="1"/>
  <c r="G227" i="9" s="1"/>
  <c r="G228" i="9" s="1"/>
  <c r="G229" i="9" s="1"/>
  <c r="G230" i="9" s="1"/>
  <c r="G231" i="9" s="1"/>
  <c r="G232" i="9" s="1"/>
  <c r="G233" i="9" s="1"/>
  <c r="G234" i="9" s="1"/>
  <c r="G235" i="9" s="1"/>
  <c r="G236" i="9" s="1"/>
  <c r="G237" i="9" s="1"/>
  <c r="G238" i="9" s="1"/>
  <c r="G239" i="9" s="1"/>
  <c r="G240" i="9" s="1"/>
  <c r="G241" i="9" s="1"/>
  <c r="G242" i="9" s="1"/>
  <c r="G243" i="9" s="1"/>
  <c r="G244" i="9" s="1"/>
  <c r="G245" i="9" s="1"/>
  <c r="G246" i="9" s="1"/>
  <c r="G247" i="9" s="1"/>
  <c r="G248" i="9" s="1"/>
  <c r="G249" i="9" s="1"/>
  <c r="G250" i="9" s="1"/>
  <c r="C48" i="9"/>
  <c r="E49" i="9"/>
  <c r="L49" i="9" s="1"/>
  <c r="C49" i="9" l="1"/>
  <c r="F50" i="9"/>
  <c r="K50" i="9" s="1"/>
  <c r="N49" i="9"/>
  <c r="D50" i="9"/>
  <c r="C50" i="9" l="1"/>
  <c r="E50" i="9"/>
  <c r="L50" i="9" s="1"/>
  <c r="F51" i="9" l="1"/>
  <c r="K51" i="9" s="1"/>
  <c r="D51" i="9"/>
  <c r="N50" i="9"/>
  <c r="E51" i="9" l="1"/>
  <c r="L51" i="9" s="1"/>
  <c r="C51" i="9"/>
  <c r="F52" i="9" l="1"/>
  <c r="K52" i="9" s="1"/>
  <c r="N51" i="9"/>
  <c r="D52" i="9"/>
  <c r="C52" i="9" l="1"/>
  <c r="E52" i="9"/>
  <c r="L52" i="9" s="1"/>
  <c r="F53" i="9" l="1"/>
  <c r="K53" i="9" s="1"/>
  <c r="D53" i="9"/>
  <c r="N52" i="9"/>
  <c r="E53" i="9" l="1"/>
  <c r="L53" i="9" s="1"/>
  <c r="C53" i="9"/>
  <c r="F54" i="9" l="1"/>
  <c r="K54" i="9" s="1"/>
  <c r="N53" i="9"/>
  <c r="D54" i="9"/>
  <c r="C54" i="9" l="1"/>
  <c r="E54" i="9"/>
  <c r="L54" i="9" s="1"/>
  <c r="D55" i="9" l="1"/>
  <c r="F55" i="9"/>
  <c r="K55" i="9" s="1"/>
  <c r="N54" i="9"/>
  <c r="E55" i="9" l="1"/>
  <c r="L55" i="9" s="1"/>
  <c r="C55" i="9"/>
  <c r="F56" i="9" l="1"/>
  <c r="K56" i="9" s="1"/>
  <c r="N55" i="9"/>
  <c r="D56" i="9"/>
  <c r="C56" i="9" l="1"/>
  <c r="E56" i="9"/>
  <c r="L56" i="9" s="1"/>
  <c r="N56" i="9" l="1"/>
  <c r="D57" i="9"/>
  <c r="F57" i="9"/>
  <c r="K57" i="9" s="1"/>
  <c r="E57" i="9" l="1"/>
  <c r="L57" i="9" s="1"/>
  <c r="C57" i="9"/>
  <c r="F58" i="9" l="1"/>
  <c r="K58" i="9" s="1"/>
  <c r="N57" i="9"/>
  <c r="D58" i="9"/>
  <c r="C58" i="9" l="1"/>
  <c r="E58" i="9"/>
  <c r="L58" i="9" s="1"/>
  <c r="N58" i="9" l="1"/>
  <c r="F59" i="9"/>
  <c r="K59" i="9" s="1"/>
  <c r="D59" i="9"/>
  <c r="E59" i="9" l="1"/>
  <c r="L59" i="9" s="1"/>
  <c r="C59" i="9"/>
  <c r="D60" i="9" l="1"/>
  <c r="N59" i="9"/>
  <c r="F60" i="9"/>
  <c r="K60" i="9" s="1"/>
  <c r="E60" i="9" l="1"/>
  <c r="L60" i="9" s="1"/>
  <c r="C60" i="9"/>
  <c r="F61" i="9" l="1"/>
  <c r="K61" i="9" s="1"/>
  <c r="N60" i="9"/>
  <c r="D61" i="9"/>
  <c r="C61" i="9" l="1"/>
  <c r="E61" i="9"/>
  <c r="L61" i="9" s="1"/>
  <c r="N61" i="9" l="1"/>
  <c r="D62" i="9"/>
  <c r="F62" i="9"/>
  <c r="K62" i="9" s="1"/>
  <c r="E62" i="9" l="1"/>
  <c r="L62" i="9" s="1"/>
  <c r="C62" i="9"/>
  <c r="F63" i="9" l="1"/>
  <c r="K63" i="9" s="1"/>
  <c r="D63" i="9"/>
  <c r="N62" i="9"/>
  <c r="C63" i="9" l="1"/>
  <c r="E63" i="9"/>
  <c r="L63" i="9" s="1"/>
  <c r="N63" i="9" l="1"/>
  <c r="F64" i="9"/>
  <c r="K64" i="9" s="1"/>
  <c r="D64" i="9"/>
  <c r="E64" i="9" l="1"/>
  <c r="L64" i="9" s="1"/>
  <c r="C64" i="9"/>
  <c r="F65" i="9" l="1"/>
  <c r="K65" i="9" s="1"/>
  <c r="D65" i="9"/>
  <c r="N64" i="9"/>
  <c r="C65" i="9" l="1"/>
  <c r="E65" i="9"/>
  <c r="L65" i="9" s="1"/>
  <c r="N65" i="9" l="1"/>
  <c r="D66" i="9"/>
  <c r="F66" i="9"/>
  <c r="K66" i="9" s="1"/>
  <c r="E66" i="9" l="1"/>
  <c r="L66" i="9" s="1"/>
  <c r="C66" i="9"/>
  <c r="F67" i="9" l="1"/>
  <c r="K67" i="9" s="1"/>
  <c r="D67" i="9"/>
  <c r="N66" i="9"/>
  <c r="C67" i="9" l="1"/>
  <c r="E67" i="9"/>
  <c r="L67" i="9" s="1"/>
  <c r="N67" i="9" l="1"/>
  <c r="D68" i="9"/>
  <c r="F68" i="9"/>
  <c r="K68" i="9" s="1"/>
  <c r="E68" i="9" l="1"/>
  <c r="L68" i="9" s="1"/>
  <c r="C68" i="9"/>
  <c r="F69" i="9" l="1"/>
  <c r="K69" i="9" s="1"/>
  <c r="D69" i="9"/>
  <c r="N68" i="9"/>
  <c r="C69" i="9" l="1"/>
  <c r="E69" i="9"/>
  <c r="L69" i="9" s="1"/>
  <c r="N69" i="9" l="1"/>
  <c r="D70" i="9"/>
  <c r="F70" i="9"/>
  <c r="K70" i="9" s="1"/>
  <c r="E70" i="9" l="1"/>
  <c r="L70" i="9" s="1"/>
  <c r="C70" i="9"/>
  <c r="F71" i="9" l="1"/>
  <c r="K71" i="9" s="1"/>
  <c r="D71" i="9"/>
  <c r="N70" i="9"/>
  <c r="C71" i="9" l="1"/>
  <c r="E71" i="9"/>
  <c r="L71" i="9" s="1"/>
  <c r="F72" i="9" l="1"/>
  <c r="K72" i="9" s="1"/>
  <c r="N71" i="9"/>
  <c r="D72" i="9"/>
  <c r="C72" i="9" l="1"/>
  <c r="E72" i="9"/>
  <c r="L72" i="9" s="1"/>
  <c r="D73" i="9" l="1"/>
  <c r="F73" i="9"/>
  <c r="K73" i="9" s="1"/>
  <c r="N72" i="9"/>
  <c r="E73" i="9" l="1"/>
  <c r="L73" i="9" s="1"/>
  <c r="C73" i="9"/>
  <c r="F74" i="9" l="1"/>
  <c r="K74" i="9" s="1"/>
  <c r="N73" i="9"/>
  <c r="D74" i="9"/>
  <c r="C74" i="9" l="1"/>
  <c r="E74" i="9"/>
  <c r="L74" i="9" s="1"/>
  <c r="D75" i="9" l="1"/>
  <c r="N74" i="9"/>
  <c r="F75" i="9"/>
  <c r="K75" i="9" s="1"/>
  <c r="E75" i="9" l="1"/>
  <c r="L75" i="9" s="1"/>
  <c r="C75" i="9"/>
  <c r="F76" i="9" l="1"/>
  <c r="K76" i="9" s="1"/>
  <c r="N75" i="9"/>
  <c r="D76" i="9"/>
  <c r="C76" i="9" l="1"/>
  <c r="E76" i="9"/>
  <c r="L76" i="9" s="1"/>
  <c r="D77" i="9" l="1"/>
  <c r="N76" i="9"/>
  <c r="F77" i="9"/>
  <c r="K77" i="9" s="1"/>
  <c r="E77" i="9" l="1"/>
  <c r="L77" i="9" s="1"/>
  <c r="C77" i="9"/>
  <c r="F78" i="9" l="1"/>
  <c r="K78" i="9" s="1"/>
  <c r="N77" i="9"/>
  <c r="D78" i="9"/>
  <c r="C78" i="9" l="1"/>
  <c r="E78" i="9"/>
  <c r="L78" i="9" s="1"/>
  <c r="D79" i="9" l="1"/>
  <c r="F79" i="9"/>
  <c r="K79" i="9" s="1"/>
  <c r="N78" i="9"/>
  <c r="E79" i="9" l="1"/>
  <c r="L79" i="9" s="1"/>
  <c r="C79" i="9"/>
  <c r="F80" i="9" l="1"/>
  <c r="K80" i="9" s="1"/>
  <c r="N79" i="9"/>
  <c r="D80" i="9"/>
  <c r="C80" i="9" l="1"/>
  <c r="E80" i="9"/>
  <c r="L80" i="9" s="1"/>
  <c r="D81" i="9" l="1"/>
  <c r="F81" i="9"/>
  <c r="K81" i="9" s="1"/>
  <c r="N80" i="9"/>
  <c r="E81" i="9" l="1"/>
  <c r="L81" i="9" s="1"/>
  <c r="C81" i="9"/>
  <c r="F82" i="9" l="1"/>
  <c r="K82" i="9" s="1"/>
  <c r="N81" i="9"/>
  <c r="D82" i="9"/>
  <c r="C82" i="9" l="1"/>
  <c r="E82" i="9"/>
  <c r="L82" i="9" s="1"/>
  <c r="D83" i="9" l="1"/>
  <c r="N82" i="9"/>
  <c r="F83" i="9"/>
  <c r="K83" i="9" s="1"/>
  <c r="E83" i="9" l="1"/>
  <c r="L83" i="9" s="1"/>
  <c r="C83" i="9"/>
  <c r="C19" i="9" s="1"/>
  <c r="D84" i="9" l="1"/>
  <c r="N83" i="9"/>
  <c r="F84" i="9"/>
  <c r="K84" i="9" s="1"/>
  <c r="E84" i="9" l="1"/>
  <c r="L84" i="9" s="1"/>
  <c r="C84" i="9"/>
  <c r="F85" i="9" l="1"/>
  <c r="K85" i="9" s="1"/>
  <c r="N84" i="9"/>
  <c r="D85" i="9"/>
  <c r="C85" i="9" l="1"/>
  <c r="E85" i="9"/>
  <c r="L85" i="9" s="1"/>
  <c r="D86" i="9" l="1"/>
  <c r="N85" i="9"/>
  <c r="F86" i="9"/>
  <c r="K86" i="9" s="1"/>
  <c r="E86" i="9" l="1"/>
  <c r="L86" i="9" s="1"/>
  <c r="C86" i="9"/>
  <c r="F87" i="9" l="1"/>
  <c r="K87" i="9" s="1"/>
  <c r="N86" i="9"/>
  <c r="D87" i="9"/>
  <c r="C87" i="9" l="1"/>
  <c r="E87" i="9"/>
  <c r="L87" i="9" s="1"/>
  <c r="D88" i="9" l="1"/>
  <c r="N87" i="9"/>
  <c r="F88" i="9"/>
  <c r="K88" i="9" s="1"/>
  <c r="E88" i="9" l="1"/>
  <c r="L88" i="9" s="1"/>
  <c r="C88" i="9"/>
  <c r="F89" i="9" l="1"/>
  <c r="K89" i="9" s="1"/>
  <c r="N88" i="9"/>
  <c r="D89" i="9"/>
  <c r="C89" i="9" l="1"/>
  <c r="E89" i="9"/>
  <c r="L89" i="9" s="1"/>
  <c r="D90" i="9" l="1"/>
  <c r="F90" i="9"/>
  <c r="K90" i="9" s="1"/>
  <c r="N89" i="9"/>
  <c r="E90" i="9" l="1"/>
  <c r="L90" i="9" s="1"/>
  <c r="C90" i="9"/>
  <c r="F91" i="9" l="1"/>
  <c r="K91" i="9" s="1"/>
  <c r="N90" i="9"/>
  <c r="D91" i="9"/>
  <c r="C91" i="9" l="1"/>
  <c r="E91" i="9"/>
  <c r="L91" i="9" s="1"/>
  <c r="D92" i="9" l="1"/>
  <c r="F92" i="9"/>
  <c r="K92" i="9" s="1"/>
  <c r="N91" i="9"/>
  <c r="E92" i="9" l="1"/>
  <c r="L92" i="9" s="1"/>
  <c r="C92" i="9"/>
  <c r="F93" i="9" l="1"/>
  <c r="K93" i="9" s="1"/>
  <c r="N92" i="9"/>
  <c r="D93" i="9"/>
  <c r="C93" i="9" l="1"/>
  <c r="E93" i="9"/>
  <c r="L93" i="9" s="1"/>
  <c r="D94" i="9" l="1"/>
  <c r="N93" i="9"/>
  <c r="F94" i="9"/>
  <c r="K94" i="9" s="1"/>
  <c r="E94" i="9" l="1"/>
  <c r="L94" i="9" s="1"/>
  <c r="C94" i="9"/>
  <c r="F95" i="9" l="1"/>
  <c r="K95" i="9" s="1"/>
  <c r="N94" i="9"/>
  <c r="D95" i="9"/>
  <c r="C95" i="9" l="1"/>
  <c r="E95" i="9"/>
  <c r="L95" i="9" s="1"/>
  <c r="F96" i="9" l="1"/>
  <c r="K96" i="9" s="1"/>
  <c r="N95" i="9"/>
  <c r="D96" i="9"/>
  <c r="C96" i="9" l="1"/>
  <c r="E96" i="9"/>
  <c r="L96" i="9" s="1"/>
  <c r="D97" i="9" l="1"/>
  <c r="N96" i="9"/>
  <c r="F97" i="9"/>
  <c r="K97" i="9" s="1"/>
  <c r="E97" i="9" l="1"/>
  <c r="L97" i="9" s="1"/>
  <c r="C97" i="9"/>
  <c r="F98" i="9" l="1"/>
  <c r="K98" i="9" s="1"/>
  <c r="N97" i="9"/>
  <c r="D98" i="9"/>
  <c r="C98" i="9" l="1"/>
  <c r="E98" i="9"/>
  <c r="L98" i="9" s="1"/>
  <c r="D99" i="9" l="1"/>
  <c r="F99" i="9"/>
  <c r="K99" i="9" s="1"/>
  <c r="N98" i="9"/>
  <c r="E99" i="9" l="1"/>
  <c r="L99" i="9" s="1"/>
  <c r="C99" i="9"/>
  <c r="F100" i="9" l="1"/>
  <c r="K100" i="9" s="1"/>
  <c r="N99" i="9"/>
  <c r="D100" i="9"/>
  <c r="C100" i="9" l="1"/>
  <c r="E100" i="9"/>
  <c r="L100" i="9" s="1"/>
  <c r="D101" i="9" l="1"/>
  <c r="F101" i="9"/>
  <c r="K101" i="9" s="1"/>
  <c r="N100" i="9"/>
  <c r="E101" i="9" l="1"/>
  <c r="L101" i="9" s="1"/>
  <c r="C101" i="9"/>
  <c r="F102" i="9" l="1"/>
  <c r="K102" i="9" s="1"/>
  <c r="N101" i="9"/>
  <c r="D102" i="9"/>
  <c r="C102" i="9" l="1"/>
  <c r="E102" i="9"/>
  <c r="L102" i="9" s="1"/>
  <c r="D103" i="9" l="1"/>
  <c r="N102" i="9"/>
  <c r="F103" i="9"/>
  <c r="K103" i="9" s="1"/>
  <c r="E103" i="9" l="1"/>
  <c r="L103" i="9" s="1"/>
  <c r="C103" i="9"/>
  <c r="F104" i="9" l="1"/>
  <c r="K104" i="9" s="1"/>
  <c r="N103" i="9"/>
  <c r="D104" i="9"/>
  <c r="C104" i="9" l="1"/>
  <c r="E104" i="9"/>
  <c r="L104" i="9" s="1"/>
  <c r="D105" i="9" l="1"/>
  <c r="N104" i="9"/>
  <c r="F105" i="9"/>
  <c r="K105" i="9" s="1"/>
  <c r="E105" i="9" l="1"/>
  <c r="L105" i="9" s="1"/>
  <c r="C105" i="9"/>
  <c r="F106" i="9" l="1"/>
  <c r="K106" i="9" s="1"/>
  <c r="N105" i="9"/>
  <c r="D106" i="9"/>
  <c r="C106" i="9" l="1"/>
  <c r="E106" i="9"/>
  <c r="L106" i="9" s="1"/>
  <c r="D107" i="9" l="1"/>
  <c r="F107" i="9"/>
  <c r="K107" i="9" s="1"/>
  <c r="N106" i="9"/>
  <c r="E107" i="9" l="1"/>
  <c r="L107" i="9" s="1"/>
  <c r="C107" i="9"/>
  <c r="D108" i="9" l="1"/>
  <c r="F108" i="9"/>
  <c r="K108" i="9" s="1"/>
  <c r="N107" i="9"/>
  <c r="E108" i="9" l="1"/>
  <c r="L108" i="9" s="1"/>
  <c r="C108" i="9"/>
  <c r="F109" i="9" l="1"/>
  <c r="K109" i="9" s="1"/>
  <c r="N108" i="9"/>
  <c r="D109" i="9"/>
  <c r="C109" i="9" l="1"/>
  <c r="E109" i="9"/>
  <c r="L109" i="9" s="1"/>
  <c r="D110" i="9" l="1"/>
  <c r="F110" i="9"/>
  <c r="K110" i="9" s="1"/>
  <c r="N109" i="9"/>
  <c r="E110" i="9" l="1"/>
  <c r="L110" i="9" s="1"/>
  <c r="C110" i="9"/>
  <c r="F111" i="9" l="1"/>
  <c r="K111" i="9" s="1"/>
  <c r="N110" i="9"/>
  <c r="D111" i="9"/>
  <c r="C111" i="9" l="1"/>
  <c r="E111" i="9"/>
  <c r="L111" i="9" s="1"/>
  <c r="D112" i="9" l="1"/>
  <c r="F112" i="9"/>
  <c r="K112" i="9" s="1"/>
  <c r="N111" i="9"/>
  <c r="E112" i="9" l="1"/>
  <c r="L112" i="9" s="1"/>
  <c r="C112" i="9"/>
  <c r="F113" i="9" l="1"/>
  <c r="K113" i="9" s="1"/>
  <c r="N112" i="9"/>
  <c r="D113" i="9"/>
  <c r="C113" i="9" l="1"/>
  <c r="E113" i="9"/>
  <c r="L113" i="9" s="1"/>
  <c r="D114" i="9" l="1"/>
  <c r="N113" i="9"/>
  <c r="F114" i="9"/>
  <c r="K114" i="9" s="1"/>
  <c r="E114" i="9" l="1"/>
  <c r="L114" i="9" s="1"/>
  <c r="C114" i="9"/>
  <c r="F115" i="9" l="1"/>
  <c r="K115" i="9" s="1"/>
  <c r="N114" i="9"/>
  <c r="D115" i="9"/>
  <c r="C115" i="9" l="1"/>
  <c r="E115" i="9"/>
  <c r="L115" i="9" s="1"/>
  <c r="D116" i="9" l="1"/>
  <c r="N115" i="9"/>
  <c r="F116" i="9"/>
  <c r="K116" i="9" s="1"/>
  <c r="E116" i="9" l="1"/>
  <c r="L116" i="9" s="1"/>
  <c r="C116" i="9"/>
  <c r="F117" i="9" l="1"/>
  <c r="K117" i="9" s="1"/>
  <c r="N116" i="9"/>
  <c r="D117" i="9"/>
  <c r="C117" i="9" l="1"/>
  <c r="E117" i="9"/>
  <c r="L117" i="9" s="1"/>
  <c r="D118" i="9" l="1"/>
  <c r="F118" i="9"/>
  <c r="K118" i="9" s="1"/>
  <c r="N117" i="9"/>
  <c r="E118" i="9" l="1"/>
  <c r="L118" i="9" s="1"/>
  <c r="C118" i="9"/>
  <c r="F119" i="9" l="1"/>
  <c r="K119" i="9" s="1"/>
  <c r="N118" i="9"/>
  <c r="D119" i="9"/>
  <c r="C119" i="9" l="1"/>
  <c r="E119" i="9"/>
  <c r="L119" i="9" s="1"/>
  <c r="N119" i="9" l="1"/>
  <c r="F120" i="9"/>
  <c r="K120" i="9" s="1"/>
  <c r="D120" i="9"/>
  <c r="C120" i="9" l="1"/>
  <c r="E120" i="9"/>
  <c r="L120" i="9" s="1"/>
  <c r="F121" i="9" l="1"/>
  <c r="K121" i="9" s="1"/>
  <c r="N120" i="9"/>
  <c r="D121" i="9"/>
  <c r="C121" i="9" l="1"/>
  <c r="E121" i="9"/>
  <c r="L121" i="9" s="1"/>
  <c r="F122" i="9" l="1"/>
  <c r="K122" i="9" s="1"/>
  <c r="N121" i="9"/>
  <c r="D122" i="9"/>
  <c r="E122" i="9" l="1"/>
  <c r="L122" i="9" s="1"/>
  <c r="C122" i="9"/>
  <c r="F123" i="9" l="1"/>
  <c r="K123" i="9" s="1"/>
  <c r="N122" i="9"/>
  <c r="D123" i="9"/>
  <c r="E123" i="9" l="1"/>
  <c r="L123" i="9" s="1"/>
  <c r="C123" i="9"/>
  <c r="F124" i="9" l="1"/>
  <c r="K124" i="9" s="1"/>
  <c r="N123" i="9"/>
  <c r="D124" i="9"/>
  <c r="E124" i="9" l="1"/>
  <c r="L124" i="9" s="1"/>
  <c r="C124" i="9"/>
  <c r="F125" i="9" l="1"/>
  <c r="K125" i="9" s="1"/>
  <c r="N124" i="9"/>
  <c r="D125" i="9"/>
  <c r="C125" i="9" l="1"/>
  <c r="E125" i="9"/>
  <c r="L125" i="9" s="1"/>
  <c r="F126" i="9" l="1"/>
  <c r="K126" i="9" s="1"/>
  <c r="N125" i="9"/>
  <c r="D126" i="9"/>
  <c r="E126" i="9" l="1"/>
  <c r="L126" i="9" s="1"/>
  <c r="C126" i="9"/>
  <c r="F127" i="9" l="1"/>
  <c r="K127" i="9" s="1"/>
  <c r="N126" i="9"/>
  <c r="D127" i="9"/>
  <c r="E127" i="9" l="1"/>
  <c r="L127" i="9" s="1"/>
  <c r="C127" i="9"/>
  <c r="F128" i="9" l="1"/>
  <c r="K128" i="9" s="1"/>
  <c r="N127" i="9"/>
  <c r="D128" i="9"/>
  <c r="E128" i="9" l="1"/>
  <c r="L128" i="9" s="1"/>
  <c r="C128" i="9"/>
  <c r="F129" i="9" l="1"/>
  <c r="K129" i="9" s="1"/>
  <c r="N128" i="9"/>
  <c r="D129" i="9"/>
  <c r="C129" i="9" l="1"/>
  <c r="E129" i="9"/>
  <c r="L129" i="9" s="1"/>
  <c r="F130" i="9" l="1"/>
  <c r="K130" i="9" s="1"/>
  <c r="N129" i="9"/>
  <c r="D130" i="9"/>
  <c r="E130" i="9" l="1"/>
  <c r="L130" i="9" s="1"/>
  <c r="C130" i="9"/>
  <c r="F131" i="9" l="1"/>
  <c r="K131" i="9" s="1"/>
  <c r="N130" i="9"/>
  <c r="D131" i="9"/>
  <c r="E131" i="9" l="1"/>
  <c r="L131" i="9" s="1"/>
  <c r="C131" i="9"/>
  <c r="F132" i="9" l="1"/>
  <c r="K132" i="9" s="1"/>
  <c r="N131" i="9"/>
  <c r="D132" i="9"/>
  <c r="E132" i="9" l="1"/>
  <c r="L132" i="9" s="1"/>
  <c r="C132" i="9"/>
  <c r="F133" i="9" l="1"/>
  <c r="K133" i="9" s="1"/>
  <c r="N132" i="9"/>
  <c r="D133" i="9"/>
  <c r="C133" i="9" l="1"/>
  <c r="E133" i="9"/>
  <c r="L133" i="9" s="1"/>
  <c r="F134" i="9" l="1"/>
  <c r="K134" i="9" s="1"/>
  <c r="N133" i="9"/>
  <c r="D134" i="9"/>
  <c r="C134" i="9" l="1"/>
  <c r="E134" i="9"/>
  <c r="L134" i="9" s="1"/>
  <c r="F135" i="9" l="1"/>
  <c r="K135" i="9" s="1"/>
  <c r="N134" i="9"/>
  <c r="D135" i="9"/>
  <c r="E135" i="9" l="1"/>
  <c r="L135" i="9" s="1"/>
  <c r="C135" i="9"/>
  <c r="F136" i="9" l="1"/>
  <c r="K136" i="9" s="1"/>
  <c r="N135" i="9"/>
  <c r="D136" i="9"/>
  <c r="C136" i="9" l="1"/>
  <c r="E136" i="9"/>
  <c r="L136" i="9" s="1"/>
  <c r="F137" i="9" l="1"/>
  <c r="K137" i="9" s="1"/>
  <c r="N136" i="9"/>
  <c r="D137" i="9"/>
  <c r="E137" i="9" l="1"/>
  <c r="L137" i="9" s="1"/>
  <c r="C137" i="9"/>
  <c r="F138" i="9" l="1"/>
  <c r="K138" i="9" s="1"/>
  <c r="N137" i="9"/>
  <c r="D138" i="9"/>
  <c r="C138" i="9" l="1"/>
  <c r="E138" i="9"/>
  <c r="L138" i="9" s="1"/>
  <c r="F139" i="9" l="1"/>
  <c r="K139" i="9" s="1"/>
  <c r="N138" i="9"/>
  <c r="D139" i="9"/>
  <c r="E139" i="9" l="1"/>
  <c r="L139" i="9" s="1"/>
  <c r="C139" i="9"/>
  <c r="F140" i="9" l="1"/>
  <c r="K140" i="9" s="1"/>
  <c r="N139" i="9"/>
  <c r="D140" i="9"/>
  <c r="C140" i="9" l="1"/>
  <c r="E140" i="9"/>
  <c r="L140" i="9" s="1"/>
  <c r="F141" i="9" l="1"/>
  <c r="K141" i="9" s="1"/>
  <c r="N140" i="9"/>
  <c r="D141" i="9"/>
  <c r="E141" i="9" l="1"/>
  <c r="L141" i="9" s="1"/>
  <c r="C141" i="9"/>
  <c r="F142" i="9" l="1"/>
  <c r="K142" i="9" s="1"/>
  <c r="N141" i="9"/>
  <c r="D142" i="9"/>
  <c r="C142" i="9" l="1"/>
  <c r="E142" i="9"/>
  <c r="L142" i="9" s="1"/>
  <c r="F143" i="9" l="1"/>
  <c r="K143" i="9" s="1"/>
  <c r="N142" i="9"/>
  <c r="D143" i="9"/>
  <c r="E143" i="9" l="1"/>
  <c r="L143" i="9" s="1"/>
  <c r="C143" i="9"/>
  <c r="C20" i="9" s="1"/>
  <c r="F144" i="9" l="1"/>
  <c r="K144" i="9" s="1"/>
  <c r="N143" i="9"/>
  <c r="D144" i="9"/>
  <c r="C144" i="9" l="1"/>
  <c r="E144" i="9"/>
  <c r="L144" i="9" s="1"/>
  <c r="F145" i="9" l="1"/>
  <c r="K145" i="9" s="1"/>
  <c r="N144" i="9"/>
  <c r="D145" i="9"/>
  <c r="E145" i="9" l="1"/>
  <c r="L145" i="9" s="1"/>
  <c r="C145" i="9"/>
  <c r="F146" i="9" l="1"/>
  <c r="K146" i="9" s="1"/>
  <c r="N145" i="9"/>
  <c r="D146" i="9"/>
  <c r="C146" i="9" l="1"/>
  <c r="E146" i="9"/>
  <c r="L146" i="9" s="1"/>
  <c r="F147" i="9" l="1"/>
  <c r="K147" i="9" s="1"/>
  <c r="N146" i="9"/>
  <c r="D147" i="9"/>
  <c r="E147" i="9" l="1"/>
  <c r="L147" i="9" s="1"/>
  <c r="C147" i="9"/>
  <c r="F148" i="9" l="1"/>
  <c r="K148" i="9" s="1"/>
  <c r="N147" i="9"/>
  <c r="D148" i="9"/>
  <c r="C148" i="9" l="1"/>
  <c r="E148" i="9"/>
  <c r="L148" i="9" s="1"/>
  <c r="F149" i="9" l="1"/>
  <c r="K149" i="9" s="1"/>
  <c r="N148" i="9"/>
  <c r="D149" i="9"/>
  <c r="E149" i="9" l="1"/>
  <c r="L149" i="9" s="1"/>
  <c r="C149" i="9"/>
  <c r="F150" i="9" l="1"/>
  <c r="K150" i="9" s="1"/>
  <c r="N149" i="9"/>
  <c r="D150" i="9"/>
  <c r="C150" i="9" l="1"/>
  <c r="E150" i="9"/>
  <c r="L150" i="9" s="1"/>
  <c r="F151" i="9" l="1"/>
  <c r="K151" i="9" s="1"/>
  <c r="N150" i="9"/>
  <c r="D151" i="9"/>
  <c r="E151" i="9" l="1"/>
  <c r="L151" i="9" s="1"/>
  <c r="C151" i="9"/>
  <c r="F152" i="9" l="1"/>
  <c r="K152" i="9" s="1"/>
  <c r="N151" i="9"/>
  <c r="D152" i="9"/>
  <c r="C152" i="9" l="1"/>
  <c r="E152" i="9"/>
  <c r="L152" i="9" s="1"/>
  <c r="F153" i="9" l="1"/>
  <c r="K153" i="9" s="1"/>
  <c r="N152" i="9"/>
  <c r="D153" i="9"/>
  <c r="E153" i="9" l="1"/>
  <c r="L153" i="9" s="1"/>
  <c r="C153" i="9"/>
  <c r="F154" i="9" l="1"/>
  <c r="K154" i="9" s="1"/>
  <c r="N153" i="9"/>
  <c r="D154" i="9"/>
  <c r="C154" i="9" l="1"/>
  <c r="E154" i="9"/>
  <c r="L154" i="9" s="1"/>
  <c r="F155" i="9" l="1"/>
  <c r="K155" i="9" s="1"/>
  <c r="N154" i="9"/>
  <c r="D155" i="9"/>
  <c r="E155" i="9" l="1"/>
  <c r="L155" i="9" s="1"/>
  <c r="C155" i="9"/>
  <c r="F156" i="9" l="1"/>
  <c r="K156" i="9" s="1"/>
  <c r="N155" i="9"/>
  <c r="D156" i="9"/>
  <c r="C156" i="9" l="1"/>
  <c r="E156" i="9"/>
  <c r="L156" i="9" s="1"/>
  <c r="F157" i="9" l="1"/>
  <c r="K157" i="9" s="1"/>
  <c r="N156" i="9"/>
  <c r="D157" i="9"/>
  <c r="E157" i="9" l="1"/>
  <c r="L157" i="9" s="1"/>
  <c r="C157" i="9"/>
  <c r="F158" i="9" l="1"/>
  <c r="K158" i="9" s="1"/>
  <c r="N157" i="9"/>
  <c r="D158" i="9"/>
  <c r="C158" i="9" l="1"/>
  <c r="E158" i="9"/>
  <c r="L158" i="9" s="1"/>
  <c r="F159" i="9" l="1"/>
  <c r="K159" i="9" s="1"/>
  <c r="N158" i="9"/>
  <c r="D159" i="9"/>
  <c r="E159" i="9" l="1"/>
  <c r="L159" i="9" s="1"/>
  <c r="C159" i="9"/>
  <c r="F160" i="9" l="1"/>
  <c r="K160" i="9" s="1"/>
  <c r="N159" i="9"/>
  <c r="D160" i="9"/>
  <c r="C160" i="9" l="1"/>
  <c r="E160" i="9"/>
  <c r="L160" i="9" s="1"/>
  <c r="F161" i="9" l="1"/>
  <c r="K161" i="9" s="1"/>
  <c r="N160" i="9"/>
  <c r="D161" i="9"/>
  <c r="E161" i="9" l="1"/>
  <c r="L161" i="9" s="1"/>
  <c r="C161" i="9"/>
  <c r="F162" i="9" l="1"/>
  <c r="K162" i="9" s="1"/>
  <c r="N161" i="9"/>
  <c r="D162" i="9"/>
  <c r="C162" i="9" l="1"/>
  <c r="E162" i="9"/>
  <c r="L162" i="9" s="1"/>
  <c r="F163" i="9" l="1"/>
  <c r="K163" i="9" s="1"/>
  <c r="N162" i="9"/>
  <c r="D163" i="9"/>
  <c r="E163" i="9" l="1"/>
  <c r="L163" i="9" s="1"/>
  <c r="C163" i="9"/>
  <c r="F164" i="9" l="1"/>
  <c r="K164" i="9" s="1"/>
  <c r="N163" i="9"/>
  <c r="D164" i="9"/>
  <c r="C164" i="9" l="1"/>
  <c r="E164" i="9"/>
  <c r="L164" i="9" s="1"/>
  <c r="F165" i="9" l="1"/>
  <c r="K165" i="9" s="1"/>
  <c r="N164" i="9"/>
  <c r="D165" i="9"/>
  <c r="E165" i="9" l="1"/>
  <c r="L165" i="9" s="1"/>
  <c r="C165" i="9"/>
  <c r="F166" i="9" l="1"/>
  <c r="K166" i="9" s="1"/>
  <c r="N165" i="9"/>
  <c r="D166" i="9"/>
  <c r="C166" i="9" l="1"/>
  <c r="E166" i="9"/>
  <c r="L166" i="9" s="1"/>
  <c r="F167" i="9" l="1"/>
  <c r="K167" i="9" s="1"/>
  <c r="N166" i="9"/>
  <c r="D167" i="9"/>
  <c r="E167" i="9" l="1"/>
  <c r="L167" i="9" s="1"/>
  <c r="C167" i="9"/>
  <c r="F168" i="9" l="1"/>
  <c r="K168" i="9" s="1"/>
  <c r="N167" i="9"/>
  <c r="D168" i="9"/>
  <c r="C168" i="9" l="1"/>
  <c r="E168" i="9"/>
  <c r="L168" i="9" s="1"/>
  <c r="F169" i="9" l="1"/>
  <c r="K169" i="9" s="1"/>
  <c r="N168" i="9"/>
  <c r="D169" i="9"/>
  <c r="E169" i="9" l="1"/>
  <c r="L169" i="9" s="1"/>
  <c r="C169" i="9"/>
  <c r="N169" i="9" l="1"/>
  <c r="F170" i="9"/>
  <c r="K170" i="9" s="1"/>
  <c r="D170" i="9"/>
  <c r="E170" i="9" l="1"/>
  <c r="L170" i="9" s="1"/>
  <c r="C170" i="9"/>
  <c r="N170" i="9" l="1"/>
  <c r="F171" i="9"/>
  <c r="K171" i="9" s="1"/>
  <c r="D171" i="9"/>
  <c r="E171" i="9" l="1"/>
  <c r="L171" i="9" s="1"/>
  <c r="C171" i="9"/>
  <c r="F172" i="9" l="1"/>
  <c r="K172" i="9" s="1"/>
  <c r="N171" i="9"/>
  <c r="D172" i="9"/>
  <c r="C172" i="9" l="1"/>
  <c r="E172" i="9"/>
  <c r="L172" i="9" s="1"/>
  <c r="F173" i="9" l="1"/>
  <c r="K173" i="9" s="1"/>
  <c r="N172" i="9"/>
  <c r="D173" i="9"/>
  <c r="E173" i="9" l="1"/>
  <c r="L173" i="9" s="1"/>
  <c r="C173" i="9"/>
  <c r="N173" i="9" l="1"/>
  <c r="F174" i="9"/>
  <c r="K174" i="9" s="1"/>
  <c r="D174" i="9"/>
  <c r="C174" i="9" l="1"/>
  <c r="E174" i="9"/>
  <c r="L174" i="9" s="1"/>
  <c r="N174" i="9" l="1"/>
  <c r="F175" i="9"/>
  <c r="K175" i="9" s="1"/>
  <c r="D175" i="9"/>
  <c r="E175" i="9" l="1"/>
  <c r="L175" i="9" s="1"/>
  <c r="C175" i="9"/>
  <c r="F176" i="9" l="1"/>
  <c r="K176" i="9" s="1"/>
  <c r="N175" i="9"/>
  <c r="D176" i="9"/>
  <c r="C176" i="9" l="1"/>
  <c r="E176" i="9"/>
  <c r="L176" i="9" s="1"/>
  <c r="N176" i="9" l="1"/>
  <c r="F177" i="9"/>
  <c r="K177" i="9" s="1"/>
  <c r="D177" i="9"/>
  <c r="E177" i="9" l="1"/>
  <c r="L177" i="9" s="1"/>
  <c r="C177" i="9"/>
  <c r="F178" i="9" l="1"/>
  <c r="K178" i="9" s="1"/>
  <c r="N177" i="9"/>
  <c r="D178" i="9"/>
  <c r="C178" i="9" l="1"/>
  <c r="E178" i="9"/>
  <c r="L178" i="9" s="1"/>
  <c r="F179" i="9" l="1"/>
  <c r="K179" i="9" s="1"/>
  <c r="N178" i="9"/>
  <c r="D179" i="9"/>
  <c r="E179" i="9" l="1"/>
  <c r="L179" i="9" s="1"/>
  <c r="C179" i="9"/>
  <c r="F180" i="9" l="1"/>
  <c r="K180" i="9" s="1"/>
  <c r="N179" i="9"/>
  <c r="D180" i="9"/>
  <c r="C180" i="9" l="1"/>
  <c r="E180" i="9"/>
  <c r="L180" i="9" s="1"/>
  <c r="F181" i="9" l="1"/>
  <c r="K181" i="9" s="1"/>
  <c r="N180" i="9"/>
  <c r="D181" i="9"/>
  <c r="E181" i="9" l="1"/>
  <c r="L181" i="9" s="1"/>
  <c r="C181" i="9"/>
  <c r="F182" i="9" l="1"/>
  <c r="K182" i="9" s="1"/>
  <c r="N181" i="9"/>
  <c r="D182" i="9"/>
  <c r="C182" i="9" l="1"/>
  <c r="E182" i="9"/>
  <c r="L182" i="9" s="1"/>
  <c r="F183" i="9" l="1"/>
  <c r="K183" i="9" s="1"/>
  <c r="N182" i="9"/>
  <c r="D183" i="9"/>
  <c r="E183" i="9" l="1"/>
  <c r="L183" i="9" s="1"/>
  <c r="C183" i="9"/>
  <c r="F184" i="9" l="1"/>
  <c r="K184" i="9" s="1"/>
  <c r="N183" i="9"/>
  <c r="D184" i="9"/>
  <c r="C184" i="9" l="1"/>
  <c r="E184" i="9"/>
  <c r="L184" i="9" s="1"/>
  <c r="N184" i="9" l="1"/>
  <c r="F185" i="9"/>
  <c r="K185" i="9" s="1"/>
  <c r="D185" i="9"/>
  <c r="E185" i="9" l="1"/>
  <c r="L185" i="9" s="1"/>
  <c r="C185" i="9"/>
  <c r="F186" i="9" l="1"/>
  <c r="K186" i="9" s="1"/>
  <c r="N185" i="9"/>
  <c r="D186" i="9"/>
  <c r="C186" i="9" l="1"/>
  <c r="E186" i="9"/>
  <c r="L186" i="9" s="1"/>
  <c r="F187" i="9" l="1"/>
  <c r="K187" i="9" s="1"/>
  <c r="N186" i="9"/>
  <c r="D187" i="9"/>
  <c r="E187" i="9" l="1"/>
  <c r="L187" i="9" s="1"/>
  <c r="C187" i="9"/>
  <c r="F188" i="9" l="1"/>
  <c r="K188" i="9" s="1"/>
  <c r="N187" i="9"/>
  <c r="D188" i="9"/>
  <c r="C188" i="9" l="1"/>
  <c r="E188" i="9"/>
  <c r="L188" i="9" s="1"/>
  <c r="F189" i="9" l="1"/>
  <c r="K189" i="9" s="1"/>
  <c r="N188" i="9"/>
  <c r="D189" i="9"/>
  <c r="E189" i="9" l="1"/>
  <c r="L189" i="9" s="1"/>
  <c r="C189" i="9"/>
  <c r="F190" i="9" l="1"/>
  <c r="K190" i="9" s="1"/>
  <c r="N189" i="9"/>
  <c r="D190" i="9"/>
  <c r="C190" i="9" l="1"/>
  <c r="E190" i="9"/>
  <c r="L190" i="9" s="1"/>
  <c r="F191" i="9" l="1"/>
  <c r="K191" i="9" s="1"/>
  <c r="N190" i="9"/>
  <c r="D191" i="9"/>
  <c r="E191" i="9" l="1"/>
  <c r="L191" i="9" s="1"/>
  <c r="C191" i="9"/>
  <c r="F192" i="9" l="1"/>
  <c r="K192" i="9" s="1"/>
  <c r="N191" i="9"/>
  <c r="D192" i="9"/>
  <c r="C192" i="9" l="1"/>
  <c r="E192" i="9"/>
  <c r="L192" i="9" s="1"/>
  <c r="N192" i="9" l="1"/>
  <c r="F193" i="9"/>
  <c r="K193" i="9" s="1"/>
  <c r="D193" i="9"/>
  <c r="E193" i="9" l="1"/>
  <c r="L193" i="9" s="1"/>
  <c r="C193" i="9"/>
  <c r="F194" i="9" l="1"/>
  <c r="K194" i="9" s="1"/>
  <c r="N193" i="9"/>
  <c r="D194" i="9"/>
  <c r="C194" i="9" l="1"/>
  <c r="E194" i="9"/>
  <c r="L194" i="9" s="1"/>
  <c r="F195" i="9" l="1"/>
  <c r="K195" i="9" s="1"/>
  <c r="N194" i="9"/>
  <c r="D195" i="9"/>
  <c r="E195" i="9" l="1"/>
  <c r="L195" i="9" s="1"/>
  <c r="C195" i="9"/>
  <c r="F196" i="9" l="1"/>
  <c r="K196" i="9" s="1"/>
  <c r="N195" i="9"/>
  <c r="D196" i="9"/>
  <c r="C196" i="9" l="1"/>
  <c r="E196" i="9"/>
  <c r="L196" i="9" s="1"/>
  <c r="F197" i="9" l="1"/>
  <c r="K197" i="9" s="1"/>
  <c r="N196" i="9"/>
  <c r="D197" i="9"/>
  <c r="E197" i="9" l="1"/>
  <c r="L197" i="9" s="1"/>
  <c r="C197" i="9"/>
  <c r="F198" i="9" l="1"/>
  <c r="K198" i="9" s="1"/>
  <c r="N197" i="9"/>
  <c r="D198" i="9"/>
  <c r="C198" i="9" l="1"/>
  <c r="E198" i="9"/>
  <c r="L198" i="9" s="1"/>
  <c r="F199" i="9" l="1"/>
  <c r="K199" i="9" s="1"/>
  <c r="N198" i="9"/>
  <c r="D199" i="9"/>
  <c r="E199" i="9" l="1"/>
  <c r="L199" i="9" s="1"/>
  <c r="C199" i="9"/>
  <c r="F200" i="9" l="1"/>
  <c r="K200" i="9" s="1"/>
  <c r="N199" i="9"/>
  <c r="D200" i="9"/>
  <c r="C200" i="9" l="1"/>
  <c r="E200" i="9"/>
  <c r="L200" i="9" s="1"/>
  <c r="N200" i="9" l="1"/>
  <c r="F201" i="9"/>
  <c r="K201" i="9" s="1"/>
  <c r="D201" i="9"/>
  <c r="E201" i="9" l="1"/>
  <c r="L201" i="9" s="1"/>
  <c r="C201" i="9"/>
  <c r="F202" i="9" l="1"/>
  <c r="K202" i="9" s="1"/>
  <c r="N201" i="9"/>
  <c r="D202" i="9"/>
  <c r="C202" i="9" l="1"/>
  <c r="E202" i="9"/>
  <c r="L202" i="9" s="1"/>
  <c r="F203" i="9" l="1"/>
  <c r="K203" i="9" s="1"/>
  <c r="N202" i="9"/>
  <c r="D203" i="9"/>
  <c r="E203" i="9" l="1"/>
  <c r="L203" i="9" s="1"/>
  <c r="C203" i="9"/>
  <c r="F204" i="9" l="1"/>
  <c r="K204" i="9" s="1"/>
  <c r="N203" i="9"/>
  <c r="D204" i="9"/>
  <c r="C204" i="9" l="1"/>
  <c r="E204" i="9"/>
  <c r="L204" i="9" s="1"/>
  <c r="F205" i="9" l="1"/>
  <c r="K205" i="9" s="1"/>
  <c r="N204" i="9"/>
  <c r="D205" i="9"/>
  <c r="E205" i="9" l="1"/>
  <c r="L205" i="9" s="1"/>
  <c r="C205" i="9"/>
  <c r="F206" i="9" l="1"/>
  <c r="K206" i="9" s="1"/>
  <c r="N205" i="9"/>
  <c r="D206" i="9"/>
  <c r="C206" i="9" l="1"/>
  <c r="E206" i="9"/>
  <c r="L206" i="9" s="1"/>
  <c r="F207" i="9" l="1"/>
  <c r="K207" i="9" s="1"/>
  <c r="N206" i="9"/>
  <c r="D207" i="9"/>
  <c r="E207" i="9" l="1"/>
  <c r="L207" i="9" s="1"/>
  <c r="C207" i="9"/>
  <c r="F208" i="9" l="1"/>
  <c r="K208" i="9" s="1"/>
  <c r="N207" i="9"/>
  <c r="D208" i="9"/>
  <c r="C208" i="9" l="1"/>
  <c r="E208" i="9"/>
  <c r="L208" i="9" s="1"/>
  <c r="N208" i="9" l="1"/>
  <c r="F209" i="9"/>
  <c r="K209" i="9" s="1"/>
  <c r="D209" i="9"/>
  <c r="E209" i="9" l="1"/>
  <c r="L209" i="9" s="1"/>
  <c r="C209" i="9"/>
  <c r="F210" i="9" l="1"/>
  <c r="K210" i="9" s="1"/>
  <c r="N209" i="9"/>
  <c r="D210" i="9"/>
  <c r="C210" i="9" l="1"/>
  <c r="E210" i="9"/>
  <c r="L210" i="9" s="1"/>
  <c r="F211" i="9" l="1"/>
  <c r="K211" i="9" s="1"/>
  <c r="N210" i="9"/>
  <c r="D211" i="9"/>
  <c r="E211" i="9" l="1"/>
  <c r="L211" i="9" s="1"/>
  <c r="C211" i="9"/>
  <c r="F212" i="9" l="1"/>
  <c r="K212" i="9" s="1"/>
  <c r="N211" i="9"/>
  <c r="D212" i="9"/>
  <c r="C212" i="9" l="1"/>
  <c r="E212" i="9"/>
  <c r="L212" i="9" s="1"/>
  <c r="F213" i="9" l="1"/>
  <c r="K213" i="9" s="1"/>
  <c r="N212" i="9"/>
  <c r="D213" i="9"/>
  <c r="E213" i="9" l="1"/>
  <c r="L213" i="9" s="1"/>
  <c r="C213" i="9"/>
  <c r="F214" i="9" l="1"/>
  <c r="K214" i="9" s="1"/>
  <c r="N213" i="9"/>
  <c r="D214" i="9"/>
  <c r="C214" i="9" l="1"/>
  <c r="E214" i="9"/>
  <c r="L214" i="9" s="1"/>
  <c r="F215" i="9" l="1"/>
  <c r="K215" i="9" s="1"/>
  <c r="N214" i="9"/>
  <c r="D215" i="9"/>
  <c r="E215" i="9" l="1"/>
  <c r="L215" i="9" s="1"/>
  <c r="C215" i="9"/>
  <c r="F216" i="9" l="1"/>
  <c r="K216" i="9" s="1"/>
  <c r="N215" i="9"/>
  <c r="D216" i="9"/>
  <c r="C216" i="9" l="1"/>
  <c r="E216" i="9"/>
  <c r="L216" i="9" s="1"/>
  <c r="N216" i="9" l="1"/>
  <c r="F217" i="9"/>
  <c r="K217" i="9" s="1"/>
  <c r="D217" i="9"/>
  <c r="E217" i="9" l="1"/>
  <c r="L217" i="9" s="1"/>
  <c r="C217" i="9"/>
  <c r="F218" i="9" l="1"/>
  <c r="K218" i="9" s="1"/>
  <c r="N217" i="9"/>
  <c r="D218" i="9"/>
  <c r="C218" i="9" l="1"/>
  <c r="E218" i="9"/>
  <c r="L218" i="9" s="1"/>
  <c r="F219" i="9" l="1"/>
  <c r="K219" i="9" s="1"/>
  <c r="N218" i="9"/>
  <c r="D219" i="9"/>
  <c r="E219" i="9" l="1"/>
  <c r="L219" i="9" s="1"/>
  <c r="C219" i="9"/>
  <c r="F220" i="9" l="1"/>
  <c r="K220" i="9" s="1"/>
  <c r="N219" i="9"/>
  <c r="D220" i="9"/>
  <c r="C220" i="9" l="1"/>
  <c r="E220" i="9"/>
  <c r="L220" i="9" s="1"/>
  <c r="F221" i="9" l="1"/>
  <c r="K221" i="9" s="1"/>
  <c r="N220" i="9"/>
  <c r="D221" i="9"/>
  <c r="E221" i="9" l="1"/>
  <c r="L221" i="9" s="1"/>
  <c r="C221" i="9"/>
  <c r="F222" i="9" l="1"/>
  <c r="K222" i="9" s="1"/>
  <c r="N221" i="9"/>
  <c r="D222" i="9"/>
  <c r="C222" i="9" l="1"/>
  <c r="E222" i="9"/>
  <c r="L222" i="9" s="1"/>
  <c r="F223" i="9" l="1"/>
  <c r="K223" i="9" s="1"/>
  <c r="N222" i="9"/>
  <c r="D223" i="9"/>
  <c r="E223" i="9" l="1"/>
  <c r="L223" i="9" s="1"/>
  <c r="C223" i="9"/>
  <c r="F224" i="9" l="1"/>
  <c r="K224" i="9" s="1"/>
  <c r="N223" i="9"/>
  <c r="D224" i="9"/>
  <c r="C224" i="9" l="1"/>
  <c r="E224" i="9"/>
  <c r="L224" i="9" s="1"/>
  <c r="N224" i="9" l="1"/>
  <c r="F225" i="9"/>
  <c r="K225" i="9" s="1"/>
  <c r="D225" i="9"/>
  <c r="E225" i="9" l="1"/>
  <c r="L225" i="9" s="1"/>
  <c r="C225" i="9"/>
  <c r="F226" i="9" l="1"/>
  <c r="K226" i="9" s="1"/>
  <c r="N225" i="9"/>
  <c r="D226" i="9"/>
  <c r="C226" i="9" l="1"/>
  <c r="E226" i="9"/>
  <c r="L226" i="9" s="1"/>
  <c r="F227" i="9" l="1"/>
  <c r="K227" i="9" s="1"/>
  <c r="N226" i="9"/>
  <c r="D227" i="9"/>
  <c r="E227" i="9" l="1"/>
  <c r="L227" i="9" s="1"/>
  <c r="C227" i="9"/>
  <c r="F228" i="9" l="1"/>
  <c r="K228" i="9" s="1"/>
  <c r="N227" i="9"/>
  <c r="D228" i="9"/>
  <c r="C228" i="9" l="1"/>
  <c r="E228" i="9"/>
  <c r="L228" i="9" s="1"/>
  <c r="F229" i="9" l="1"/>
  <c r="K229" i="9" s="1"/>
  <c r="N228" i="9"/>
  <c r="D229" i="9"/>
  <c r="C229" i="9" l="1"/>
  <c r="E229" i="9"/>
  <c r="L229" i="9" s="1"/>
  <c r="F230" i="9" l="1"/>
  <c r="K230" i="9" s="1"/>
  <c r="N229" i="9"/>
  <c r="D230" i="9"/>
  <c r="E230" i="9" l="1"/>
  <c r="L230" i="9" s="1"/>
  <c r="C230" i="9"/>
  <c r="F231" i="9" l="1"/>
  <c r="K231" i="9" s="1"/>
  <c r="N230" i="9"/>
  <c r="D231" i="9"/>
  <c r="E231" i="9" l="1"/>
  <c r="L231" i="9" s="1"/>
  <c r="C231" i="9"/>
  <c r="F232" i="9" l="1"/>
  <c r="K232" i="9" s="1"/>
  <c r="N231" i="9"/>
  <c r="D232" i="9"/>
  <c r="E232" i="9" l="1"/>
  <c r="L232" i="9" s="1"/>
  <c r="C232" i="9"/>
  <c r="F233" i="9" l="1"/>
  <c r="K233" i="9" s="1"/>
  <c r="N232" i="9"/>
  <c r="D233" i="9"/>
  <c r="E233" i="9" l="1"/>
  <c r="L233" i="9" s="1"/>
  <c r="C233" i="9"/>
  <c r="F234" i="9" l="1"/>
  <c r="K234" i="9" s="1"/>
  <c r="N233" i="9"/>
  <c r="D234" i="9"/>
  <c r="C234" i="9" l="1"/>
  <c r="E234" i="9"/>
  <c r="L234" i="9" s="1"/>
  <c r="F235" i="9" l="1"/>
  <c r="K235" i="9" s="1"/>
  <c r="N234" i="9"/>
  <c r="D235" i="9"/>
  <c r="E235" i="9" l="1"/>
  <c r="L235" i="9" s="1"/>
  <c r="C235" i="9"/>
  <c r="F236" i="9" l="1"/>
  <c r="K236" i="9" s="1"/>
  <c r="N235" i="9"/>
  <c r="D236" i="9"/>
  <c r="C236" i="9" l="1"/>
  <c r="E236" i="9"/>
  <c r="L236" i="9" s="1"/>
  <c r="F237" i="9" l="1"/>
  <c r="K237" i="9" s="1"/>
  <c r="N236" i="9"/>
  <c r="D237" i="9"/>
  <c r="E237" i="9" l="1"/>
  <c r="L237" i="9" s="1"/>
  <c r="C237" i="9"/>
  <c r="F238" i="9" l="1"/>
  <c r="K238" i="9" s="1"/>
  <c r="N237" i="9"/>
  <c r="D238" i="9"/>
  <c r="C238" i="9" l="1"/>
  <c r="E238" i="9"/>
  <c r="L238" i="9" s="1"/>
  <c r="F239" i="9" l="1"/>
  <c r="K239" i="9" s="1"/>
  <c r="N238" i="9"/>
  <c r="D239" i="9"/>
  <c r="E239" i="9" l="1"/>
  <c r="L239" i="9" s="1"/>
  <c r="C239" i="9"/>
  <c r="F240" i="9" l="1"/>
  <c r="K240" i="9" s="1"/>
  <c r="N239" i="9"/>
  <c r="D240" i="9"/>
  <c r="C240" i="9" l="1"/>
  <c r="E240" i="9"/>
  <c r="L240" i="9" s="1"/>
  <c r="F241" i="9" l="1"/>
  <c r="K241" i="9" s="1"/>
  <c r="N240" i="9"/>
  <c r="D241" i="9"/>
  <c r="E241" i="9" l="1"/>
  <c r="L241" i="9" s="1"/>
  <c r="C241" i="9"/>
  <c r="F242" i="9" l="1"/>
  <c r="K242" i="9" s="1"/>
  <c r="N241" i="9"/>
  <c r="D242" i="9"/>
  <c r="C242" i="9" l="1"/>
  <c r="E242" i="9"/>
  <c r="L242" i="9" s="1"/>
  <c r="F243" i="9" l="1"/>
  <c r="K243" i="9" s="1"/>
  <c r="N242" i="9"/>
  <c r="D243" i="9"/>
  <c r="E243" i="9" l="1"/>
  <c r="L243" i="9" s="1"/>
  <c r="C243" i="9"/>
  <c r="F244" i="9" l="1"/>
  <c r="K244" i="9" s="1"/>
  <c r="N243" i="9"/>
  <c r="D244" i="9"/>
  <c r="C244" i="9" l="1"/>
  <c r="E244" i="9"/>
  <c r="L244" i="9" s="1"/>
  <c r="F245" i="9" l="1"/>
  <c r="K245" i="9" s="1"/>
  <c r="N244" i="9"/>
  <c r="D245" i="9"/>
  <c r="E245" i="9" l="1"/>
  <c r="L245" i="9" s="1"/>
  <c r="C245" i="9"/>
  <c r="F246" i="9" l="1"/>
  <c r="K246" i="9" s="1"/>
  <c r="N245" i="9"/>
  <c r="D246" i="9"/>
  <c r="C246" i="9" l="1"/>
  <c r="E246" i="9"/>
  <c r="L246" i="9" s="1"/>
  <c r="F247" i="9" l="1"/>
  <c r="K247" i="9" s="1"/>
  <c r="N246" i="9"/>
  <c r="D247" i="9"/>
  <c r="E247" i="9" l="1"/>
  <c r="L247" i="9" s="1"/>
  <c r="C247" i="9"/>
  <c r="F248" i="9" l="1"/>
  <c r="K248" i="9" s="1"/>
  <c r="N247" i="9"/>
  <c r="D248" i="9"/>
  <c r="C248" i="9" l="1"/>
  <c r="E248" i="9"/>
  <c r="L248" i="9" s="1"/>
  <c r="F249" i="9" l="1"/>
  <c r="K249" i="9" s="1"/>
  <c r="N248" i="9"/>
  <c r="D249" i="9"/>
  <c r="E249" i="9" l="1"/>
  <c r="L249" i="9" s="1"/>
  <c r="C249" i="9"/>
  <c r="F250" i="9" l="1"/>
  <c r="K250" i="9" s="1"/>
  <c r="N249" i="9"/>
  <c r="D250" i="9"/>
  <c r="C250" i="9" l="1"/>
  <c r="E250" i="9"/>
  <c r="L250" i="9" s="1"/>
  <c r="F251" i="9" l="1"/>
  <c r="K251" i="9" s="1"/>
  <c r="N250" i="9"/>
  <c r="D251" i="9"/>
  <c r="E251" i="9" l="1"/>
  <c r="L251" i="9" s="1"/>
  <c r="C251" i="9"/>
  <c r="F252" i="9" l="1"/>
  <c r="K252" i="9" s="1"/>
  <c r="N251" i="9"/>
  <c r="D252" i="9"/>
  <c r="C252" i="9" l="1"/>
  <c r="E252" i="9"/>
  <c r="L252" i="9" s="1"/>
  <c r="F253" i="9" l="1"/>
  <c r="K253" i="9" s="1"/>
  <c r="N252" i="9"/>
  <c r="D253" i="9"/>
  <c r="E253" i="9" l="1"/>
  <c r="L253" i="9" s="1"/>
  <c r="C253" i="9"/>
  <c r="F254" i="9" l="1"/>
  <c r="K254" i="9" s="1"/>
  <c r="N253" i="9"/>
  <c r="D254" i="9"/>
  <c r="C254" i="9" l="1"/>
  <c r="E254" i="9"/>
  <c r="L254" i="9" s="1"/>
  <c r="F255" i="9" l="1"/>
  <c r="K255" i="9" s="1"/>
  <c r="N254" i="9"/>
  <c r="D255" i="9"/>
  <c r="E255" i="9" l="1"/>
  <c r="L255" i="9" s="1"/>
  <c r="C255" i="9"/>
  <c r="F256" i="9" l="1"/>
  <c r="K256" i="9" s="1"/>
  <c r="N255" i="9"/>
  <c r="D256" i="9"/>
  <c r="C256" i="9" l="1"/>
  <c r="E256" i="9"/>
  <c r="L256" i="9" s="1"/>
  <c r="F257" i="9" l="1"/>
  <c r="K257" i="9" s="1"/>
  <c r="N256" i="9"/>
  <c r="D257" i="9"/>
  <c r="E257" i="9" l="1"/>
  <c r="L257" i="9" s="1"/>
  <c r="C257" i="9"/>
  <c r="F258" i="9" l="1"/>
  <c r="K258" i="9" s="1"/>
  <c r="N257" i="9"/>
  <c r="D258" i="9"/>
  <c r="C258" i="9" l="1"/>
  <c r="E258" i="9"/>
  <c r="L258" i="9" s="1"/>
  <c r="F259" i="9" l="1"/>
  <c r="K259" i="9" s="1"/>
  <c r="N258" i="9"/>
  <c r="D259" i="9"/>
  <c r="E259" i="9" l="1"/>
  <c r="L259" i="9" s="1"/>
  <c r="C259" i="9"/>
  <c r="F260" i="9" l="1"/>
  <c r="K260" i="9" s="1"/>
  <c r="N259" i="9"/>
  <c r="D260" i="9"/>
  <c r="C260" i="9" l="1"/>
  <c r="E260" i="9"/>
  <c r="L260" i="9" s="1"/>
  <c r="F261" i="9" l="1"/>
  <c r="K261" i="9" s="1"/>
  <c r="N260" i="9"/>
  <c r="D261" i="9"/>
  <c r="E261" i="9" l="1"/>
  <c r="L261" i="9" s="1"/>
  <c r="C261" i="9"/>
  <c r="F262" i="9" l="1"/>
  <c r="K262" i="9" s="1"/>
  <c r="N261" i="9"/>
  <c r="D262" i="9"/>
  <c r="C262" i="9" l="1"/>
  <c r="E262" i="9"/>
  <c r="L262" i="9" s="1"/>
  <c r="N262" i="9" s="1"/>
  <c r="D23" i="5" l="1"/>
  <c r="F23" i="5"/>
  <c r="K23" i="5" s="1"/>
  <c r="E23" i="5" l="1"/>
  <c r="L23" i="5" s="1"/>
  <c r="D24" i="5"/>
  <c r="N23" i="5" l="1"/>
  <c r="F24" i="5"/>
  <c r="K24" i="5" s="1"/>
  <c r="D25" i="5"/>
  <c r="D26" i="5" l="1"/>
  <c r="E24" i="5"/>
  <c r="L24" i="5" s="1"/>
  <c r="N24" i="5" l="1"/>
  <c r="F25" i="5"/>
  <c r="D27" i="5"/>
  <c r="K25" i="5" l="1"/>
  <c r="E25" i="5"/>
  <c r="L25" i="5" s="1"/>
  <c r="D28" i="5"/>
  <c r="N25" i="5" l="1"/>
  <c r="F26" i="5"/>
  <c r="E26" i="5" s="1"/>
  <c r="L26" i="5" s="1"/>
  <c r="D29" i="5"/>
  <c r="F27" i="5" l="1"/>
  <c r="E27" i="5" s="1"/>
  <c r="L27" i="5" s="1"/>
  <c r="N26" i="5"/>
  <c r="D30" i="5"/>
  <c r="K26" i="5"/>
  <c r="K27" i="5" s="1"/>
  <c r="D31" i="5" l="1"/>
  <c r="N27" i="5"/>
  <c r="F28" i="5"/>
  <c r="E28" i="5" s="1"/>
  <c r="L28" i="5" s="1"/>
  <c r="F29" i="5" l="1"/>
  <c r="E29" i="5" s="1"/>
  <c r="L29" i="5" s="1"/>
  <c r="N28" i="5"/>
  <c r="D32" i="5"/>
  <c r="K28" i="5"/>
  <c r="K29" i="5" s="1"/>
  <c r="D33" i="5" l="1"/>
  <c r="N29" i="5"/>
  <c r="F30" i="5"/>
  <c r="E30" i="5" s="1"/>
  <c r="L30" i="5" s="1"/>
  <c r="F31" i="5" l="1"/>
  <c r="E31" i="5" s="1"/>
  <c r="L31" i="5" s="1"/>
  <c r="N30" i="5"/>
  <c r="D34" i="5"/>
  <c r="K30" i="5"/>
  <c r="K31" i="5" s="1"/>
  <c r="N31" i="5" l="1"/>
  <c r="F32" i="5"/>
  <c r="E32" i="5" s="1"/>
  <c r="L32" i="5" s="1"/>
  <c r="F33" i="5" l="1"/>
  <c r="E33" i="5" s="1"/>
  <c r="L33" i="5" s="1"/>
  <c r="N32" i="5"/>
  <c r="K32" i="5"/>
  <c r="K33" i="5" l="1"/>
  <c r="N33" i="5"/>
  <c r="F34" i="5"/>
  <c r="E34" i="5" s="1"/>
  <c r="L34" i="5" s="1"/>
  <c r="N34" i="5" l="1"/>
  <c r="D35" i="5"/>
  <c r="F35" i="5"/>
  <c r="K34" i="5"/>
  <c r="K35" i="5" l="1"/>
  <c r="E35" i="5"/>
  <c r="L35" i="5" s="1"/>
  <c r="N35" i="5" l="1"/>
  <c r="F36" i="5"/>
  <c r="K36" i="5" s="1"/>
  <c r="D36" i="5"/>
  <c r="H23" i="5"/>
  <c r="H24" i="5" s="1"/>
  <c r="H25" i="5" s="1"/>
  <c r="H26" i="5" s="1"/>
  <c r="H27" i="5" s="1"/>
  <c r="H28" i="5" s="1"/>
  <c r="H29" i="5" s="1"/>
  <c r="H30" i="5" s="1"/>
  <c r="H31" i="5" s="1"/>
  <c r="H32" i="5" s="1"/>
  <c r="H33" i="5" s="1"/>
  <c r="H34" i="5" s="1"/>
  <c r="H35" i="5" s="1"/>
  <c r="H36" i="5" s="1"/>
  <c r="H37" i="5" s="1"/>
  <c r="H38" i="5" s="1"/>
  <c r="H39" i="5" s="1"/>
  <c r="H40" i="5" s="1"/>
  <c r="H41" i="5" s="1"/>
  <c r="H42" i="5" s="1"/>
  <c r="H43" i="5" s="1"/>
  <c r="H44" i="5" s="1"/>
  <c r="H45" i="5" s="1"/>
  <c r="H46" i="5" s="1"/>
  <c r="H47" i="5" s="1"/>
  <c r="H48" i="5" s="1"/>
  <c r="H49" i="5" s="1"/>
  <c r="H50" i="5" s="1"/>
  <c r="H51" i="5" s="1"/>
  <c r="H52" i="5" s="1"/>
  <c r="H53" i="5" s="1"/>
  <c r="H54" i="5" s="1"/>
  <c r="H55" i="5" s="1"/>
  <c r="H56" i="5" s="1"/>
  <c r="H57" i="5" s="1"/>
  <c r="H58" i="5" s="1"/>
  <c r="H59" i="5" s="1"/>
  <c r="H60" i="5" s="1"/>
  <c r="H61" i="5" s="1"/>
  <c r="H62" i="5" s="1"/>
  <c r="H63" i="5" s="1"/>
  <c r="H64" i="5" s="1"/>
  <c r="H65" i="5" s="1"/>
  <c r="H66" i="5" s="1"/>
  <c r="H67" i="5" s="1"/>
  <c r="H68" i="5" s="1"/>
  <c r="H69" i="5" s="1"/>
  <c r="H70" i="5" s="1"/>
  <c r="H71" i="5" s="1"/>
  <c r="H72" i="5" s="1"/>
  <c r="H73" i="5" s="1"/>
  <c r="H74" i="5" s="1"/>
  <c r="H75" i="5" s="1"/>
  <c r="H76" i="5" s="1"/>
  <c r="H77" i="5" s="1"/>
  <c r="H78" i="5" s="1"/>
  <c r="H79" i="5" s="1"/>
  <c r="H80" i="5" s="1"/>
  <c r="H81" i="5" s="1"/>
  <c r="H82" i="5" s="1"/>
  <c r="H83" i="5" s="1"/>
  <c r="H84" i="5" s="1"/>
  <c r="H85" i="5" s="1"/>
  <c r="H86" i="5" s="1"/>
  <c r="H87" i="5" s="1"/>
  <c r="H88" i="5" s="1"/>
  <c r="H89" i="5" s="1"/>
  <c r="H90" i="5" s="1"/>
  <c r="H91" i="5" s="1"/>
  <c r="H92" i="5" s="1"/>
  <c r="H93" i="5" s="1"/>
  <c r="H94" i="5" s="1"/>
  <c r="H95" i="5" s="1"/>
  <c r="H96" i="5" s="1"/>
  <c r="H97" i="5" s="1"/>
  <c r="H98" i="5" s="1"/>
  <c r="H99" i="5" s="1"/>
  <c r="H100" i="5" s="1"/>
  <c r="H101" i="5" s="1"/>
  <c r="H102" i="5" s="1"/>
  <c r="H103" i="5" s="1"/>
  <c r="H104" i="5" s="1"/>
  <c r="H105" i="5" s="1"/>
  <c r="H106" i="5" s="1"/>
  <c r="H107" i="5" s="1"/>
  <c r="H108" i="5" s="1"/>
  <c r="H109" i="5" s="1"/>
  <c r="H110" i="5" s="1"/>
  <c r="H111" i="5" s="1"/>
  <c r="H112" i="5" s="1"/>
  <c r="H113" i="5" s="1"/>
  <c r="H114" i="5" s="1"/>
  <c r="H115" i="5" s="1"/>
  <c r="H116" i="5" s="1"/>
  <c r="H117" i="5" s="1"/>
  <c r="H118" i="5" s="1"/>
  <c r="H119" i="5" s="1"/>
  <c r="H120" i="5" s="1"/>
  <c r="H121" i="5" s="1"/>
  <c r="H122" i="5" s="1"/>
  <c r="H123" i="5" s="1"/>
  <c r="H124" i="5" s="1"/>
  <c r="H125" i="5" s="1"/>
  <c r="H126" i="5" s="1"/>
  <c r="H127" i="5" s="1"/>
  <c r="H128" i="5" s="1"/>
  <c r="H129" i="5" s="1"/>
  <c r="H130" i="5" s="1"/>
  <c r="H131" i="5" s="1"/>
  <c r="H132" i="5" s="1"/>
  <c r="H133" i="5" s="1"/>
  <c r="H134" i="5" s="1"/>
  <c r="H135" i="5" s="1"/>
  <c r="H136" i="5" s="1"/>
  <c r="H137" i="5" s="1"/>
  <c r="H138" i="5" s="1"/>
  <c r="H139" i="5" s="1"/>
  <c r="H140" i="5" s="1"/>
  <c r="H141" i="5" s="1"/>
  <c r="H142" i="5" s="1"/>
  <c r="H143" i="5" s="1"/>
  <c r="H144" i="5" s="1"/>
  <c r="H145" i="5" s="1"/>
  <c r="H146" i="5" s="1"/>
  <c r="H147" i="5" s="1"/>
  <c r="H148" i="5" s="1"/>
  <c r="H149" i="5" s="1"/>
  <c r="H150" i="5" s="1"/>
  <c r="H151" i="5" s="1"/>
  <c r="H152" i="5" s="1"/>
  <c r="H153" i="5" s="1"/>
  <c r="H154" i="5" s="1"/>
  <c r="H155" i="5" s="1"/>
  <c r="H156" i="5" s="1"/>
  <c r="H157" i="5" s="1"/>
  <c r="H158" i="5" s="1"/>
  <c r="H159" i="5" s="1"/>
  <c r="H160" i="5" s="1"/>
  <c r="H161" i="5" s="1"/>
  <c r="H162" i="5" s="1"/>
  <c r="H163" i="5" s="1"/>
  <c r="H164" i="5" s="1"/>
  <c r="H165" i="5" s="1"/>
  <c r="H166" i="5" s="1"/>
  <c r="H167" i="5" s="1"/>
  <c r="H168" i="5" s="1"/>
  <c r="H169" i="5" s="1"/>
  <c r="H170" i="5" s="1"/>
  <c r="H171" i="5" s="1"/>
  <c r="H172" i="5" s="1"/>
  <c r="H173" i="5" s="1"/>
  <c r="H174" i="5" s="1"/>
  <c r="H175" i="5" s="1"/>
  <c r="H176" i="5" s="1"/>
  <c r="H177" i="5" s="1"/>
  <c r="H178" i="5" s="1"/>
  <c r="H179" i="5" s="1"/>
  <c r="H180" i="5" s="1"/>
  <c r="H181" i="5" s="1"/>
  <c r="H182" i="5" s="1"/>
  <c r="H183" i="5" s="1"/>
  <c r="H184" i="5" s="1"/>
  <c r="H185" i="5" s="1"/>
  <c r="H186" i="5" s="1"/>
  <c r="H187" i="5" s="1"/>
  <c r="H188" i="5" s="1"/>
  <c r="H189" i="5" s="1"/>
  <c r="H190" i="5" s="1"/>
  <c r="H191" i="5" s="1"/>
  <c r="H192" i="5" s="1"/>
  <c r="H193" i="5" s="1"/>
  <c r="H194" i="5" s="1"/>
  <c r="H195" i="5" s="1"/>
  <c r="H196" i="5" s="1"/>
  <c r="H197" i="5" s="1"/>
  <c r="H198" i="5" s="1"/>
  <c r="H199" i="5" s="1"/>
  <c r="H200" i="5" s="1"/>
  <c r="H201" i="5" s="1"/>
  <c r="H202" i="5" s="1"/>
  <c r="H203" i="5" s="1"/>
  <c r="H204" i="5" s="1"/>
  <c r="H205" i="5" s="1"/>
  <c r="H206" i="5" s="1"/>
  <c r="H207" i="5" s="1"/>
  <c r="H208" i="5" s="1"/>
  <c r="H209" i="5" s="1"/>
  <c r="H210" i="5" s="1"/>
  <c r="H211" i="5" s="1"/>
  <c r="H212" i="5" s="1"/>
  <c r="H213" i="5" s="1"/>
  <c r="H214" i="5" s="1"/>
  <c r="H215" i="5" s="1"/>
  <c r="H216" i="5" s="1"/>
  <c r="H217" i="5" s="1"/>
  <c r="H218" i="5" s="1"/>
  <c r="H219" i="5" s="1"/>
  <c r="H220" i="5" s="1"/>
  <c r="H221" i="5" s="1"/>
  <c r="H222" i="5" s="1"/>
  <c r="H223" i="5" s="1"/>
  <c r="H224" i="5" s="1"/>
  <c r="H225" i="5" s="1"/>
  <c r="H226" i="5" s="1"/>
  <c r="H227" i="5" s="1"/>
  <c r="H228" i="5" s="1"/>
  <c r="H229" i="5" s="1"/>
  <c r="H230" i="5" s="1"/>
  <c r="H231" i="5" s="1"/>
  <c r="H232" i="5" s="1"/>
  <c r="H233" i="5" s="1"/>
  <c r="H234" i="5" s="1"/>
  <c r="H235" i="5" s="1"/>
  <c r="H236" i="5" s="1"/>
  <c r="H237" i="5" s="1"/>
  <c r="H238" i="5" s="1"/>
  <c r="H239" i="5" s="1"/>
  <c r="H240" i="5" s="1"/>
  <c r="H241" i="5" s="1"/>
  <c r="H242" i="5" s="1"/>
  <c r="H243" i="5" s="1"/>
  <c r="H244" i="5" s="1"/>
  <c r="H245" i="5" s="1"/>
  <c r="H246" i="5" s="1"/>
  <c r="H247" i="5" s="1"/>
  <c r="H248" i="5" s="1"/>
  <c r="H249" i="5" s="1"/>
  <c r="H250" i="5" s="1"/>
  <c r="G23" i="5"/>
  <c r="G24" i="5" l="1"/>
  <c r="C23" i="5"/>
  <c r="C18" i="5" s="1"/>
  <c r="E36" i="5"/>
  <c r="L36" i="5" s="1"/>
  <c r="N36" i="5" l="1"/>
  <c r="D37" i="5"/>
  <c r="F37" i="5"/>
  <c r="K37" i="5" s="1"/>
  <c r="G25" i="5"/>
  <c r="C24" i="5"/>
  <c r="E37" i="5" l="1"/>
  <c r="L37" i="5" s="1"/>
  <c r="G26" i="5"/>
  <c r="C25" i="5"/>
  <c r="G27" i="5" l="1"/>
  <c r="C26" i="5"/>
  <c r="F38" i="5"/>
  <c r="K38" i="5" s="1"/>
  <c r="N37" i="5"/>
  <c r="D38" i="5"/>
  <c r="E38" i="5" l="1"/>
  <c r="L38" i="5" s="1"/>
  <c r="G28" i="5"/>
  <c r="C27" i="5"/>
  <c r="G29" i="5" l="1"/>
  <c r="C28" i="5"/>
  <c r="F39" i="5"/>
  <c r="K39" i="5" s="1"/>
  <c r="D39" i="5"/>
  <c r="N38" i="5"/>
  <c r="E39" i="5" l="1"/>
  <c r="L39" i="5" s="1"/>
  <c r="G30" i="5"/>
  <c r="C29" i="5"/>
  <c r="G31" i="5" l="1"/>
  <c r="C30" i="5"/>
  <c r="F40" i="5"/>
  <c r="K40" i="5" s="1"/>
  <c r="D40" i="5"/>
  <c r="N39" i="5"/>
  <c r="E40" i="5" l="1"/>
  <c r="L40" i="5" s="1"/>
  <c r="G32" i="5"/>
  <c r="C31" i="5"/>
  <c r="G33" i="5" l="1"/>
  <c r="C32" i="5"/>
  <c r="F41" i="5"/>
  <c r="K41" i="5" s="1"/>
  <c r="N40" i="5"/>
  <c r="D41" i="5"/>
  <c r="E41" i="5" l="1"/>
  <c r="L41" i="5" s="1"/>
  <c r="G34" i="5"/>
  <c r="C33" i="5"/>
  <c r="G35" i="5" l="1"/>
  <c r="C34" i="5"/>
  <c r="N41" i="5"/>
  <c r="F42" i="5"/>
  <c r="K42" i="5" s="1"/>
  <c r="D42" i="5"/>
  <c r="E42" i="5" l="1"/>
  <c r="L42" i="5" s="1"/>
  <c r="G36" i="5"/>
  <c r="C35" i="5"/>
  <c r="F43" i="5" l="1"/>
  <c r="K43" i="5" s="1"/>
  <c r="N42" i="5"/>
  <c r="D43" i="5"/>
  <c r="G37" i="5"/>
  <c r="C36" i="5"/>
  <c r="G38" i="5" l="1"/>
  <c r="C37" i="5"/>
  <c r="E43" i="5"/>
  <c r="L43" i="5" s="1"/>
  <c r="F44" i="5" l="1"/>
  <c r="K44" i="5" s="1"/>
  <c r="N43" i="5"/>
  <c r="D44" i="5"/>
  <c r="G39" i="5"/>
  <c r="C38" i="5"/>
  <c r="G40" i="5" l="1"/>
  <c r="C39" i="5"/>
  <c r="E44" i="5"/>
  <c r="L44" i="5" s="1"/>
  <c r="N44" i="5" l="1"/>
  <c r="D45" i="5"/>
  <c r="F45" i="5"/>
  <c r="K45" i="5" s="1"/>
  <c r="G41" i="5"/>
  <c r="C40" i="5"/>
  <c r="E45" i="5" l="1"/>
  <c r="L45" i="5" s="1"/>
  <c r="G42" i="5"/>
  <c r="C41" i="5"/>
  <c r="N45" i="5" l="1"/>
  <c r="F46" i="5"/>
  <c r="K46" i="5" s="1"/>
  <c r="D46" i="5"/>
  <c r="G43" i="5"/>
  <c r="C42" i="5"/>
  <c r="G44" i="5" l="1"/>
  <c r="C43" i="5"/>
  <c r="E46" i="5"/>
  <c r="L46" i="5" s="1"/>
  <c r="G45" i="5" l="1"/>
  <c r="C44" i="5"/>
  <c r="F47" i="5"/>
  <c r="K47" i="5" s="1"/>
  <c r="N46" i="5"/>
  <c r="D47" i="5"/>
  <c r="E47" i="5" l="1"/>
  <c r="L47" i="5" s="1"/>
  <c r="G46" i="5"/>
  <c r="C45" i="5"/>
  <c r="F48" i="5" l="1"/>
  <c r="K48" i="5" s="1"/>
  <c r="N47" i="5"/>
  <c r="D48" i="5"/>
  <c r="G47" i="5"/>
  <c r="C46" i="5"/>
  <c r="G48" i="5" l="1"/>
  <c r="G49" i="5" s="1"/>
  <c r="G50" i="5" s="1"/>
  <c r="G51" i="5" s="1"/>
  <c r="G52" i="5" s="1"/>
  <c r="G53" i="5" s="1"/>
  <c r="G54" i="5" s="1"/>
  <c r="G55" i="5" s="1"/>
  <c r="G56" i="5" s="1"/>
  <c r="G57" i="5" s="1"/>
  <c r="G58" i="5" s="1"/>
  <c r="G59" i="5" s="1"/>
  <c r="G60" i="5" s="1"/>
  <c r="G61" i="5" s="1"/>
  <c r="G62" i="5" s="1"/>
  <c r="G63" i="5" s="1"/>
  <c r="G64" i="5" s="1"/>
  <c r="G65" i="5" s="1"/>
  <c r="G66" i="5" s="1"/>
  <c r="G67" i="5" s="1"/>
  <c r="G68" i="5" s="1"/>
  <c r="G69" i="5" s="1"/>
  <c r="G70" i="5" s="1"/>
  <c r="G71" i="5" s="1"/>
  <c r="G72" i="5" s="1"/>
  <c r="G73" i="5" s="1"/>
  <c r="G74" i="5" s="1"/>
  <c r="G75" i="5" s="1"/>
  <c r="G76" i="5" s="1"/>
  <c r="G77" i="5" s="1"/>
  <c r="G78" i="5" s="1"/>
  <c r="G79" i="5" s="1"/>
  <c r="G80" i="5" s="1"/>
  <c r="G81" i="5" s="1"/>
  <c r="G82" i="5" s="1"/>
  <c r="G83" i="5" s="1"/>
  <c r="G84" i="5" s="1"/>
  <c r="G85" i="5" s="1"/>
  <c r="G86" i="5" s="1"/>
  <c r="G87" i="5" s="1"/>
  <c r="G88" i="5" s="1"/>
  <c r="G89" i="5" s="1"/>
  <c r="G90" i="5" s="1"/>
  <c r="G91" i="5" s="1"/>
  <c r="G92" i="5" s="1"/>
  <c r="G93" i="5" s="1"/>
  <c r="G94" i="5" s="1"/>
  <c r="G95" i="5" s="1"/>
  <c r="G96" i="5" s="1"/>
  <c r="G97" i="5" s="1"/>
  <c r="G98" i="5" s="1"/>
  <c r="G99" i="5" s="1"/>
  <c r="G100" i="5" s="1"/>
  <c r="G101" i="5" s="1"/>
  <c r="G102" i="5" s="1"/>
  <c r="G103" i="5" s="1"/>
  <c r="G104" i="5" s="1"/>
  <c r="G105" i="5" s="1"/>
  <c r="G106" i="5" s="1"/>
  <c r="G107" i="5" s="1"/>
  <c r="G108" i="5" s="1"/>
  <c r="G109" i="5" s="1"/>
  <c r="G110" i="5" s="1"/>
  <c r="G111" i="5" s="1"/>
  <c r="G112" i="5" s="1"/>
  <c r="G113" i="5" s="1"/>
  <c r="G114" i="5" s="1"/>
  <c r="G115" i="5" s="1"/>
  <c r="G116" i="5" s="1"/>
  <c r="G117" i="5" s="1"/>
  <c r="G118" i="5" s="1"/>
  <c r="G119" i="5" s="1"/>
  <c r="G120" i="5" s="1"/>
  <c r="G121" i="5" s="1"/>
  <c r="G122" i="5" s="1"/>
  <c r="G123" i="5" s="1"/>
  <c r="G124" i="5" s="1"/>
  <c r="G125" i="5" s="1"/>
  <c r="G126" i="5" s="1"/>
  <c r="G127" i="5" s="1"/>
  <c r="G128" i="5" s="1"/>
  <c r="G129" i="5" s="1"/>
  <c r="G130" i="5" s="1"/>
  <c r="G131" i="5" s="1"/>
  <c r="G132" i="5" s="1"/>
  <c r="G133" i="5" s="1"/>
  <c r="G134" i="5" s="1"/>
  <c r="G135" i="5" s="1"/>
  <c r="G136" i="5" s="1"/>
  <c r="G137" i="5" s="1"/>
  <c r="G138" i="5" s="1"/>
  <c r="G139" i="5" s="1"/>
  <c r="G140" i="5" s="1"/>
  <c r="G141" i="5" s="1"/>
  <c r="G142" i="5" s="1"/>
  <c r="G143" i="5" s="1"/>
  <c r="G144" i="5" s="1"/>
  <c r="G145" i="5" s="1"/>
  <c r="G146" i="5" s="1"/>
  <c r="G147" i="5" s="1"/>
  <c r="G148" i="5" s="1"/>
  <c r="G149" i="5" s="1"/>
  <c r="G150" i="5" s="1"/>
  <c r="G151" i="5" s="1"/>
  <c r="G152" i="5" s="1"/>
  <c r="G153" i="5" s="1"/>
  <c r="G154" i="5" s="1"/>
  <c r="G155" i="5" s="1"/>
  <c r="G156" i="5" s="1"/>
  <c r="G157" i="5" s="1"/>
  <c r="G158" i="5" s="1"/>
  <c r="G159" i="5" s="1"/>
  <c r="G160" i="5" s="1"/>
  <c r="G161" i="5" s="1"/>
  <c r="G162" i="5" s="1"/>
  <c r="G163" i="5" s="1"/>
  <c r="G164" i="5" s="1"/>
  <c r="G165" i="5" s="1"/>
  <c r="G166" i="5" s="1"/>
  <c r="G167" i="5" s="1"/>
  <c r="G168" i="5" s="1"/>
  <c r="G169" i="5" s="1"/>
  <c r="G170" i="5" s="1"/>
  <c r="G171" i="5" s="1"/>
  <c r="G172" i="5" s="1"/>
  <c r="G173" i="5" s="1"/>
  <c r="G174" i="5" s="1"/>
  <c r="G175" i="5" s="1"/>
  <c r="G176" i="5" s="1"/>
  <c r="G177" i="5" s="1"/>
  <c r="G178" i="5" s="1"/>
  <c r="G179" i="5" s="1"/>
  <c r="G180" i="5" s="1"/>
  <c r="G181" i="5" s="1"/>
  <c r="G182" i="5" s="1"/>
  <c r="G183" i="5" s="1"/>
  <c r="G184" i="5" s="1"/>
  <c r="G185" i="5" s="1"/>
  <c r="G186" i="5" s="1"/>
  <c r="G187" i="5" s="1"/>
  <c r="G188" i="5" s="1"/>
  <c r="G189" i="5" s="1"/>
  <c r="G190" i="5" s="1"/>
  <c r="G191" i="5" s="1"/>
  <c r="G192" i="5" s="1"/>
  <c r="G193" i="5" s="1"/>
  <c r="G194" i="5" s="1"/>
  <c r="G195" i="5" s="1"/>
  <c r="G196" i="5" s="1"/>
  <c r="G197" i="5" s="1"/>
  <c r="G198" i="5" s="1"/>
  <c r="G199" i="5" s="1"/>
  <c r="G200" i="5" s="1"/>
  <c r="G201" i="5" s="1"/>
  <c r="G202" i="5" s="1"/>
  <c r="G203" i="5" s="1"/>
  <c r="G204" i="5" s="1"/>
  <c r="G205" i="5" s="1"/>
  <c r="G206" i="5" s="1"/>
  <c r="G207" i="5" s="1"/>
  <c r="G208" i="5" s="1"/>
  <c r="G209" i="5" s="1"/>
  <c r="G210" i="5" s="1"/>
  <c r="G211" i="5" s="1"/>
  <c r="G212" i="5" s="1"/>
  <c r="G213" i="5" s="1"/>
  <c r="G214" i="5" s="1"/>
  <c r="G215" i="5" s="1"/>
  <c r="G216" i="5" s="1"/>
  <c r="G217" i="5" s="1"/>
  <c r="G218" i="5" s="1"/>
  <c r="G219" i="5" s="1"/>
  <c r="G220" i="5" s="1"/>
  <c r="G221" i="5" s="1"/>
  <c r="G222" i="5" s="1"/>
  <c r="G223" i="5" s="1"/>
  <c r="G224" i="5" s="1"/>
  <c r="G225" i="5" s="1"/>
  <c r="G226" i="5" s="1"/>
  <c r="G227" i="5" s="1"/>
  <c r="G228" i="5" s="1"/>
  <c r="G229" i="5" s="1"/>
  <c r="G230" i="5" s="1"/>
  <c r="G231" i="5" s="1"/>
  <c r="G232" i="5" s="1"/>
  <c r="G233" i="5" s="1"/>
  <c r="G234" i="5" s="1"/>
  <c r="G235" i="5" s="1"/>
  <c r="G236" i="5" s="1"/>
  <c r="G237" i="5" s="1"/>
  <c r="G238" i="5" s="1"/>
  <c r="G239" i="5" s="1"/>
  <c r="G240" i="5" s="1"/>
  <c r="G241" i="5" s="1"/>
  <c r="G242" i="5" s="1"/>
  <c r="G243" i="5" s="1"/>
  <c r="G244" i="5" s="1"/>
  <c r="G245" i="5" s="1"/>
  <c r="G246" i="5" s="1"/>
  <c r="G247" i="5" s="1"/>
  <c r="G248" i="5" s="1"/>
  <c r="G249" i="5" s="1"/>
  <c r="G250" i="5" s="1"/>
  <c r="C47" i="5"/>
  <c r="E48" i="5"/>
  <c r="L48" i="5" s="1"/>
  <c r="C48" i="5" l="1"/>
  <c r="N48" i="5"/>
  <c r="D49" i="5"/>
  <c r="F49" i="5"/>
  <c r="K49" i="5" s="1"/>
  <c r="C49" i="5" l="1"/>
  <c r="E49" i="5"/>
  <c r="L49" i="5" s="1"/>
  <c r="N49" i="5" l="1"/>
  <c r="F50" i="5"/>
  <c r="K50" i="5" s="1"/>
  <c r="D50" i="5"/>
  <c r="E50" i="5" l="1"/>
  <c r="L50" i="5" s="1"/>
  <c r="C50" i="5"/>
  <c r="F51" i="5" l="1"/>
  <c r="K51" i="5" s="1"/>
  <c r="N50" i="5"/>
  <c r="D51" i="5"/>
  <c r="C51" i="5" l="1"/>
  <c r="E51" i="5"/>
  <c r="L51" i="5" s="1"/>
  <c r="F52" i="5" l="1"/>
  <c r="K52" i="5" s="1"/>
  <c r="N51" i="5"/>
  <c r="D52" i="5"/>
  <c r="C52" i="5" l="1"/>
  <c r="E52" i="5"/>
  <c r="L52" i="5" s="1"/>
  <c r="N52" i="5" l="1"/>
  <c r="D53" i="5"/>
  <c r="F53" i="5"/>
  <c r="K53" i="5" s="1"/>
  <c r="C53" i="5" l="1"/>
  <c r="E53" i="5"/>
  <c r="L53" i="5" s="1"/>
  <c r="N53" i="5" l="1"/>
  <c r="F54" i="5"/>
  <c r="K54" i="5" s="1"/>
  <c r="D54" i="5"/>
  <c r="E54" i="5" l="1"/>
  <c r="L54" i="5" s="1"/>
  <c r="C54" i="5"/>
  <c r="F55" i="5" l="1"/>
  <c r="K55" i="5" s="1"/>
  <c r="N54" i="5"/>
  <c r="D55" i="5"/>
  <c r="C55" i="5" l="1"/>
  <c r="E55" i="5"/>
  <c r="L55" i="5" s="1"/>
  <c r="F56" i="5" l="1"/>
  <c r="K56" i="5" s="1"/>
  <c r="N55" i="5"/>
  <c r="D56" i="5"/>
  <c r="C56" i="5" l="1"/>
  <c r="E56" i="5"/>
  <c r="L56" i="5" s="1"/>
  <c r="N56" i="5" l="1"/>
  <c r="D57" i="5"/>
  <c r="F57" i="5"/>
  <c r="K57" i="5" s="1"/>
  <c r="C57" i="5" l="1"/>
  <c r="E57" i="5"/>
  <c r="L57" i="5" s="1"/>
  <c r="N57" i="5" l="1"/>
  <c r="F58" i="5"/>
  <c r="K58" i="5" s="1"/>
  <c r="D58" i="5"/>
  <c r="E58" i="5" l="1"/>
  <c r="L58" i="5" s="1"/>
  <c r="C58" i="5"/>
  <c r="F59" i="5" l="1"/>
  <c r="K59" i="5" s="1"/>
  <c r="N58" i="5"/>
  <c r="D59" i="5"/>
  <c r="C59" i="5" l="1"/>
  <c r="E59" i="5"/>
  <c r="L59" i="5" s="1"/>
  <c r="F60" i="5" l="1"/>
  <c r="K60" i="5" s="1"/>
  <c r="N59" i="5"/>
  <c r="D60" i="5"/>
  <c r="C60" i="5" l="1"/>
  <c r="E60" i="5"/>
  <c r="L60" i="5" s="1"/>
  <c r="N60" i="5" l="1"/>
  <c r="D61" i="5"/>
  <c r="F61" i="5"/>
  <c r="K61" i="5" s="1"/>
  <c r="C61" i="5" l="1"/>
  <c r="E61" i="5"/>
  <c r="L61" i="5" s="1"/>
  <c r="N61" i="5" l="1"/>
  <c r="F62" i="5"/>
  <c r="K62" i="5" s="1"/>
  <c r="D62" i="5"/>
  <c r="E62" i="5" l="1"/>
  <c r="L62" i="5" s="1"/>
  <c r="C62" i="5"/>
  <c r="F63" i="5" l="1"/>
  <c r="K63" i="5" s="1"/>
  <c r="N62" i="5"/>
  <c r="D63" i="5"/>
  <c r="C63" i="5" l="1"/>
  <c r="E63" i="5"/>
  <c r="L63" i="5" s="1"/>
  <c r="F64" i="5" l="1"/>
  <c r="K64" i="5" s="1"/>
  <c r="N63" i="5"/>
  <c r="D64" i="5"/>
  <c r="C64" i="5" l="1"/>
  <c r="E64" i="5"/>
  <c r="L64" i="5" s="1"/>
  <c r="N64" i="5" l="1"/>
  <c r="D65" i="5"/>
  <c r="F65" i="5"/>
  <c r="K65" i="5" s="1"/>
  <c r="C65" i="5" l="1"/>
  <c r="E65" i="5"/>
  <c r="L65" i="5" s="1"/>
  <c r="N65" i="5" l="1"/>
  <c r="F66" i="5"/>
  <c r="K66" i="5" s="1"/>
  <c r="D66" i="5"/>
  <c r="E66" i="5" l="1"/>
  <c r="L66" i="5" s="1"/>
  <c r="C66" i="5"/>
  <c r="N66" i="5" l="1"/>
  <c r="F67" i="5"/>
  <c r="K67" i="5" s="1"/>
  <c r="D67" i="5"/>
  <c r="C67" i="5" l="1"/>
  <c r="E67" i="5"/>
  <c r="L67" i="5" s="1"/>
  <c r="N67" i="5" l="1"/>
  <c r="F68" i="5"/>
  <c r="K68" i="5" s="1"/>
  <c r="D68" i="5"/>
  <c r="C68" i="5" l="1"/>
  <c r="E68" i="5"/>
  <c r="L68" i="5" s="1"/>
  <c r="N68" i="5" l="1"/>
  <c r="D69" i="5"/>
  <c r="F69" i="5"/>
  <c r="K69" i="5" s="1"/>
  <c r="C69" i="5" l="1"/>
  <c r="E69" i="5"/>
  <c r="L69" i="5" s="1"/>
  <c r="N69" i="5" l="1"/>
  <c r="F70" i="5"/>
  <c r="K70" i="5" s="1"/>
  <c r="D70" i="5"/>
  <c r="E70" i="5" l="1"/>
  <c r="L70" i="5" s="1"/>
  <c r="C70" i="5"/>
  <c r="F71" i="5" l="1"/>
  <c r="K71" i="5" s="1"/>
  <c r="N70" i="5"/>
  <c r="D71" i="5"/>
  <c r="C71" i="5" l="1"/>
  <c r="E71" i="5"/>
  <c r="L71" i="5" s="1"/>
  <c r="F72" i="5" l="1"/>
  <c r="K72" i="5" s="1"/>
  <c r="N71" i="5"/>
  <c r="D72" i="5"/>
  <c r="C72" i="5" l="1"/>
  <c r="E72" i="5"/>
  <c r="L72" i="5" s="1"/>
  <c r="N72" i="5" l="1"/>
  <c r="D73" i="5"/>
  <c r="F73" i="5"/>
  <c r="K73" i="5" s="1"/>
  <c r="C73" i="5" l="1"/>
  <c r="E73" i="5"/>
  <c r="L73" i="5" s="1"/>
  <c r="N73" i="5" l="1"/>
  <c r="F74" i="5"/>
  <c r="K74" i="5" s="1"/>
  <c r="D74" i="5"/>
  <c r="E74" i="5" l="1"/>
  <c r="L74" i="5" s="1"/>
  <c r="C74" i="5"/>
  <c r="F75" i="5" l="1"/>
  <c r="K75" i="5" s="1"/>
  <c r="N74" i="5"/>
  <c r="D75" i="5"/>
  <c r="C75" i="5" l="1"/>
  <c r="E75" i="5"/>
  <c r="L75" i="5" s="1"/>
  <c r="F76" i="5" l="1"/>
  <c r="K76" i="5" s="1"/>
  <c r="N75" i="5"/>
  <c r="D76" i="5"/>
  <c r="C76" i="5" l="1"/>
  <c r="E76" i="5"/>
  <c r="L76" i="5" s="1"/>
  <c r="N76" i="5" l="1"/>
  <c r="D77" i="5"/>
  <c r="F77" i="5"/>
  <c r="K77" i="5" s="1"/>
  <c r="C77" i="5" l="1"/>
  <c r="E77" i="5"/>
  <c r="L77" i="5" s="1"/>
  <c r="N77" i="5" l="1"/>
  <c r="F78" i="5"/>
  <c r="K78" i="5" s="1"/>
  <c r="D78" i="5"/>
  <c r="E78" i="5" l="1"/>
  <c r="L78" i="5" s="1"/>
  <c r="C78" i="5"/>
  <c r="F79" i="5" l="1"/>
  <c r="K79" i="5" s="1"/>
  <c r="N78" i="5"/>
  <c r="D79" i="5"/>
  <c r="C79" i="5" l="1"/>
  <c r="E79" i="5"/>
  <c r="L79" i="5" s="1"/>
  <c r="F80" i="5" l="1"/>
  <c r="K80" i="5" s="1"/>
  <c r="N79" i="5"/>
  <c r="D80" i="5"/>
  <c r="C80" i="5" l="1"/>
  <c r="E80" i="5"/>
  <c r="L80" i="5" s="1"/>
  <c r="N80" i="5" l="1"/>
  <c r="D81" i="5"/>
  <c r="F81" i="5"/>
  <c r="K81" i="5" s="1"/>
  <c r="C81" i="5" l="1"/>
  <c r="E81" i="5"/>
  <c r="L81" i="5" s="1"/>
  <c r="N81" i="5" l="1"/>
  <c r="F82" i="5"/>
  <c r="K82" i="5" s="1"/>
  <c r="D82" i="5"/>
  <c r="E82" i="5" l="1"/>
  <c r="L82" i="5" s="1"/>
  <c r="C82" i="5"/>
  <c r="F83" i="5" l="1"/>
  <c r="K83" i="5" s="1"/>
  <c r="N82" i="5"/>
  <c r="D83" i="5"/>
  <c r="C83" i="5" l="1"/>
  <c r="C19" i="5" s="1"/>
  <c r="E83" i="5"/>
  <c r="L83" i="5" s="1"/>
  <c r="N83" i="5" l="1"/>
  <c r="D84" i="5"/>
  <c r="F84" i="5"/>
  <c r="K84" i="5" s="1"/>
  <c r="C84" i="5" l="1"/>
  <c r="E84" i="5"/>
  <c r="L84" i="5" s="1"/>
  <c r="N84" i="5" l="1"/>
  <c r="F85" i="5"/>
  <c r="K85" i="5" s="1"/>
  <c r="D85" i="5"/>
  <c r="E85" i="5" l="1"/>
  <c r="L85" i="5" s="1"/>
  <c r="C85" i="5"/>
  <c r="F86" i="5" l="1"/>
  <c r="K86" i="5" s="1"/>
  <c r="N85" i="5"/>
  <c r="D86" i="5"/>
  <c r="C86" i="5" l="1"/>
  <c r="E86" i="5"/>
  <c r="L86" i="5" s="1"/>
  <c r="F87" i="5" l="1"/>
  <c r="K87" i="5" s="1"/>
  <c r="N86" i="5"/>
  <c r="D87" i="5"/>
  <c r="C87" i="5" l="1"/>
  <c r="E87" i="5"/>
  <c r="L87" i="5" s="1"/>
  <c r="N87" i="5" l="1"/>
  <c r="D88" i="5"/>
  <c r="F88" i="5"/>
  <c r="K88" i="5" s="1"/>
  <c r="C88" i="5" l="1"/>
  <c r="E88" i="5"/>
  <c r="L88" i="5" s="1"/>
  <c r="N88" i="5" l="1"/>
  <c r="F89" i="5"/>
  <c r="K89" i="5" s="1"/>
  <c r="D89" i="5"/>
  <c r="E89" i="5" l="1"/>
  <c r="L89" i="5" s="1"/>
  <c r="C89" i="5"/>
  <c r="F90" i="5" l="1"/>
  <c r="K90" i="5" s="1"/>
  <c r="N89" i="5"/>
  <c r="D90" i="5"/>
  <c r="C90" i="5" l="1"/>
  <c r="E90" i="5"/>
  <c r="L90" i="5" s="1"/>
  <c r="F91" i="5" l="1"/>
  <c r="K91" i="5" s="1"/>
  <c r="N90" i="5"/>
  <c r="D91" i="5"/>
  <c r="C91" i="5" l="1"/>
  <c r="E91" i="5"/>
  <c r="L91" i="5" s="1"/>
  <c r="N91" i="5" l="1"/>
  <c r="D92" i="5"/>
  <c r="F92" i="5"/>
  <c r="K92" i="5" s="1"/>
  <c r="C92" i="5" l="1"/>
  <c r="E92" i="5"/>
  <c r="L92" i="5" s="1"/>
  <c r="N92" i="5" l="1"/>
  <c r="F93" i="5"/>
  <c r="K93" i="5" s="1"/>
  <c r="D93" i="5"/>
  <c r="E93" i="5" l="1"/>
  <c r="L93" i="5" s="1"/>
  <c r="C93" i="5"/>
  <c r="F94" i="5" l="1"/>
  <c r="K94" i="5" s="1"/>
  <c r="N93" i="5"/>
  <c r="D94" i="5"/>
  <c r="C94" i="5" l="1"/>
  <c r="E94" i="5"/>
  <c r="L94" i="5" s="1"/>
  <c r="F95" i="5" l="1"/>
  <c r="K95" i="5" s="1"/>
  <c r="N94" i="5"/>
  <c r="D95" i="5"/>
  <c r="C95" i="5" l="1"/>
  <c r="E95" i="5"/>
  <c r="L95" i="5" s="1"/>
  <c r="N95" i="5" l="1"/>
  <c r="D96" i="5"/>
  <c r="F96" i="5"/>
  <c r="K96" i="5" s="1"/>
  <c r="C96" i="5" l="1"/>
  <c r="E96" i="5"/>
  <c r="L96" i="5" s="1"/>
  <c r="N96" i="5" l="1"/>
  <c r="F97" i="5"/>
  <c r="K97" i="5" s="1"/>
  <c r="D97" i="5"/>
  <c r="E97" i="5" l="1"/>
  <c r="L97" i="5" s="1"/>
  <c r="C97" i="5"/>
  <c r="F98" i="5" l="1"/>
  <c r="K98" i="5" s="1"/>
  <c r="N97" i="5"/>
  <c r="D98" i="5"/>
  <c r="C98" i="5" l="1"/>
  <c r="E98" i="5"/>
  <c r="L98" i="5" s="1"/>
  <c r="F99" i="5" l="1"/>
  <c r="K99" i="5" s="1"/>
  <c r="N98" i="5"/>
  <c r="D99" i="5"/>
  <c r="C99" i="5" l="1"/>
  <c r="E99" i="5"/>
  <c r="L99" i="5" s="1"/>
  <c r="N99" i="5" l="1"/>
  <c r="D100" i="5"/>
  <c r="F100" i="5"/>
  <c r="K100" i="5" s="1"/>
  <c r="C100" i="5" l="1"/>
  <c r="E100" i="5"/>
  <c r="L100" i="5" s="1"/>
  <c r="N100" i="5" l="1"/>
  <c r="F101" i="5"/>
  <c r="K101" i="5" s="1"/>
  <c r="D101" i="5"/>
  <c r="E101" i="5" l="1"/>
  <c r="L101" i="5" s="1"/>
  <c r="C101" i="5"/>
  <c r="F102" i="5" l="1"/>
  <c r="K102" i="5" s="1"/>
  <c r="N101" i="5"/>
  <c r="D102" i="5"/>
  <c r="C102" i="5" l="1"/>
  <c r="E102" i="5"/>
  <c r="L102" i="5" s="1"/>
  <c r="F103" i="5" l="1"/>
  <c r="K103" i="5" s="1"/>
  <c r="N102" i="5"/>
  <c r="D103" i="5"/>
  <c r="C103" i="5" l="1"/>
  <c r="E103" i="5"/>
  <c r="L103" i="5" s="1"/>
  <c r="F104" i="5" l="1"/>
  <c r="K104" i="5" s="1"/>
  <c r="D104" i="5"/>
  <c r="N103" i="5"/>
  <c r="C104" i="5" l="1"/>
  <c r="E104" i="5"/>
  <c r="L104" i="5" s="1"/>
  <c r="N104" i="5" l="1"/>
  <c r="F105" i="5"/>
  <c r="K105" i="5" s="1"/>
  <c r="D105" i="5"/>
  <c r="E105" i="5" l="1"/>
  <c r="L105" i="5" s="1"/>
  <c r="C105" i="5"/>
  <c r="F106" i="5" l="1"/>
  <c r="K106" i="5" s="1"/>
  <c r="N105" i="5"/>
  <c r="D106" i="5"/>
  <c r="C106" i="5" l="1"/>
  <c r="E106" i="5"/>
  <c r="L106" i="5" s="1"/>
  <c r="F107" i="5" l="1"/>
  <c r="K107" i="5" s="1"/>
  <c r="N106" i="5"/>
  <c r="D107" i="5"/>
  <c r="C107" i="5" l="1"/>
  <c r="E107" i="5"/>
  <c r="L107" i="5" s="1"/>
  <c r="N107" i="5" l="1"/>
  <c r="D108" i="5"/>
  <c r="F108" i="5"/>
  <c r="K108" i="5" s="1"/>
  <c r="C108" i="5" l="1"/>
  <c r="E108" i="5"/>
  <c r="L108" i="5" s="1"/>
  <c r="N108" i="5" l="1"/>
  <c r="F109" i="5"/>
  <c r="K109" i="5" s="1"/>
  <c r="D109" i="5"/>
  <c r="E109" i="5" l="1"/>
  <c r="L109" i="5" s="1"/>
  <c r="C109" i="5"/>
  <c r="F110" i="5" l="1"/>
  <c r="K110" i="5" s="1"/>
  <c r="N109" i="5"/>
  <c r="D110" i="5"/>
  <c r="C110" i="5" l="1"/>
  <c r="E110" i="5"/>
  <c r="L110" i="5" s="1"/>
  <c r="N110" i="5" l="1"/>
  <c r="D111" i="5"/>
  <c r="F111" i="5"/>
  <c r="K111" i="5" s="1"/>
  <c r="C111" i="5" l="1"/>
  <c r="E111" i="5"/>
  <c r="L111" i="5" s="1"/>
  <c r="F112" i="5" l="1"/>
  <c r="K112" i="5" s="1"/>
  <c r="N111" i="5"/>
  <c r="D112" i="5"/>
  <c r="C112" i="5" l="1"/>
  <c r="E112" i="5"/>
  <c r="L112" i="5" s="1"/>
  <c r="F113" i="5" l="1"/>
  <c r="K113" i="5" s="1"/>
  <c r="N112" i="5"/>
  <c r="D113" i="5"/>
  <c r="E113" i="5" l="1"/>
  <c r="L113" i="5" s="1"/>
  <c r="C113" i="5"/>
  <c r="N113" i="5" l="1"/>
  <c r="D114" i="5"/>
  <c r="F114" i="5"/>
  <c r="K114" i="5" s="1"/>
  <c r="C114" i="5" l="1"/>
  <c r="E114" i="5"/>
  <c r="L114" i="5" s="1"/>
  <c r="N114" i="5" l="1"/>
  <c r="D115" i="5"/>
  <c r="F115" i="5"/>
  <c r="K115" i="5" s="1"/>
  <c r="C115" i="5" l="1"/>
  <c r="E115" i="5"/>
  <c r="L115" i="5" s="1"/>
  <c r="F116" i="5" l="1"/>
  <c r="K116" i="5" s="1"/>
  <c r="N115" i="5"/>
  <c r="D116" i="5"/>
  <c r="C116" i="5" l="1"/>
  <c r="E116" i="5"/>
  <c r="L116" i="5" s="1"/>
  <c r="F117" i="5" l="1"/>
  <c r="K117" i="5" s="1"/>
  <c r="N116" i="5"/>
  <c r="D117" i="5"/>
  <c r="E117" i="5" l="1"/>
  <c r="L117" i="5" s="1"/>
  <c r="C117" i="5"/>
  <c r="N117" i="5" l="1"/>
  <c r="D118" i="5"/>
  <c r="F118" i="5"/>
  <c r="K118" i="5" s="1"/>
  <c r="C118" i="5" l="1"/>
  <c r="E118" i="5"/>
  <c r="L118" i="5" s="1"/>
  <c r="F119" i="5" l="1"/>
  <c r="K119" i="5" s="1"/>
  <c r="N118" i="5"/>
  <c r="D119" i="5"/>
  <c r="E119" i="5" l="1"/>
  <c r="L119" i="5" s="1"/>
  <c r="C119" i="5"/>
  <c r="N119" i="5" l="1"/>
  <c r="D120" i="5"/>
  <c r="F120" i="5"/>
  <c r="K120" i="5" s="1"/>
  <c r="C120" i="5" l="1"/>
  <c r="E120" i="5"/>
  <c r="L120" i="5" s="1"/>
  <c r="N120" i="5" l="1"/>
  <c r="F121" i="5"/>
  <c r="K121" i="5" s="1"/>
  <c r="D121" i="5"/>
  <c r="C121" i="5" l="1"/>
  <c r="E121" i="5"/>
  <c r="L121" i="5" s="1"/>
  <c r="F122" i="5" l="1"/>
  <c r="K122" i="5" s="1"/>
  <c r="N121" i="5"/>
  <c r="D122" i="5"/>
  <c r="C122" i="5" l="1"/>
  <c r="E122" i="5"/>
  <c r="L122" i="5" s="1"/>
  <c r="F123" i="5" l="1"/>
  <c r="K123" i="5" s="1"/>
  <c r="N122" i="5"/>
  <c r="D123" i="5"/>
  <c r="E123" i="5" l="1"/>
  <c r="L123" i="5" s="1"/>
  <c r="C123" i="5"/>
  <c r="N123" i="5" l="1"/>
  <c r="D124" i="5"/>
  <c r="F124" i="5"/>
  <c r="K124" i="5" s="1"/>
  <c r="C124" i="5" l="1"/>
  <c r="E124" i="5"/>
  <c r="L124" i="5" s="1"/>
  <c r="N124" i="5" l="1"/>
  <c r="F125" i="5"/>
  <c r="K125" i="5" s="1"/>
  <c r="D125" i="5"/>
  <c r="C125" i="5" l="1"/>
  <c r="E125" i="5"/>
  <c r="L125" i="5" s="1"/>
  <c r="F126" i="5" l="1"/>
  <c r="K126" i="5" s="1"/>
  <c r="N125" i="5"/>
  <c r="D126" i="5"/>
  <c r="C126" i="5" l="1"/>
  <c r="E126" i="5"/>
  <c r="L126" i="5" s="1"/>
  <c r="F127" i="5" l="1"/>
  <c r="K127" i="5" s="1"/>
  <c r="N126" i="5"/>
  <c r="D127" i="5"/>
  <c r="E127" i="5" l="1"/>
  <c r="L127" i="5" s="1"/>
  <c r="C127" i="5"/>
  <c r="N127" i="5" l="1"/>
  <c r="D128" i="5"/>
  <c r="F128" i="5"/>
  <c r="K128" i="5" s="1"/>
  <c r="C128" i="5" l="1"/>
  <c r="E128" i="5"/>
  <c r="L128" i="5" s="1"/>
  <c r="N128" i="5" l="1"/>
  <c r="F129" i="5"/>
  <c r="K129" i="5" s="1"/>
  <c r="D129" i="5"/>
  <c r="C129" i="5" l="1"/>
  <c r="E129" i="5"/>
  <c r="L129" i="5" s="1"/>
  <c r="F130" i="5" l="1"/>
  <c r="K130" i="5" s="1"/>
  <c r="N129" i="5"/>
  <c r="D130" i="5"/>
  <c r="C130" i="5" l="1"/>
  <c r="E130" i="5"/>
  <c r="L130" i="5" s="1"/>
  <c r="F131" i="5" l="1"/>
  <c r="K131" i="5" s="1"/>
  <c r="N130" i="5"/>
  <c r="D131" i="5"/>
  <c r="E131" i="5" l="1"/>
  <c r="L131" i="5" s="1"/>
  <c r="C131" i="5"/>
  <c r="N131" i="5" l="1"/>
  <c r="D132" i="5"/>
  <c r="F132" i="5"/>
  <c r="K132" i="5" s="1"/>
  <c r="C132" i="5" l="1"/>
  <c r="E132" i="5"/>
  <c r="L132" i="5" s="1"/>
  <c r="N132" i="5" l="1"/>
  <c r="F133" i="5"/>
  <c r="K133" i="5" s="1"/>
  <c r="D133" i="5"/>
  <c r="C133" i="5" l="1"/>
  <c r="E133" i="5"/>
  <c r="L133" i="5" s="1"/>
  <c r="F134" i="5" l="1"/>
  <c r="K134" i="5" s="1"/>
  <c r="N133" i="5"/>
  <c r="D134" i="5"/>
  <c r="C134" i="5" l="1"/>
  <c r="E134" i="5"/>
  <c r="L134" i="5" s="1"/>
  <c r="F135" i="5" l="1"/>
  <c r="K135" i="5" s="1"/>
  <c r="N134" i="5"/>
  <c r="D135" i="5"/>
  <c r="E135" i="5" l="1"/>
  <c r="L135" i="5" s="1"/>
  <c r="C135" i="5"/>
  <c r="N135" i="5" l="1"/>
  <c r="D136" i="5"/>
  <c r="F136" i="5"/>
  <c r="K136" i="5" s="1"/>
  <c r="C136" i="5" l="1"/>
  <c r="E136" i="5"/>
  <c r="L136" i="5" s="1"/>
  <c r="N136" i="5" l="1"/>
  <c r="F137" i="5"/>
  <c r="K137" i="5" s="1"/>
  <c r="D137" i="5"/>
  <c r="C137" i="5" l="1"/>
  <c r="E137" i="5"/>
  <c r="L137" i="5" s="1"/>
  <c r="F138" i="5" l="1"/>
  <c r="K138" i="5" s="1"/>
  <c r="N137" i="5"/>
  <c r="D138" i="5"/>
  <c r="C138" i="5" l="1"/>
  <c r="E138" i="5"/>
  <c r="L138" i="5" s="1"/>
  <c r="F139" i="5" l="1"/>
  <c r="K139" i="5" s="1"/>
  <c r="N138" i="5"/>
  <c r="D139" i="5"/>
  <c r="E139" i="5" l="1"/>
  <c r="L139" i="5" s="1"/>
  <c r="C139" i="5"/>
  <c r="N139" i="5" l="1"/>
  <c r="D140" i="5"/>
  <c r="F140" i="5"/>
  <c r="K140" i="5" s="1"/>
  <c r="C140" i="5" l="1"/>
  <c r="E140" i="5"/>
  <c r="L140" i="5" s="1"/>
  <c r="N140" i="5" l="1"/>
  <c r="F141" i="5"/>
  <c r="K141" i="5" s="1"/>
  <c r="D141" i="5"/>
  <c r="C141" i="5" l="1"/>
  <c r="E141" i="5"/>
  <c r="L141" i="5" s="1"/>
  <c r="F142" i="5" l="1"/>
  <c r="K142" i="5" s="1"/>
  <c r="N141" i="5"/>
  <c r="D142" i="5"/>
  <c r="C142" i="5" l="1"/>
  <c r="E142" i="5"/>
  <c r="L142" i="5" s="1"/>
  <c r="F143" i="5" l="1"/>
  <c r="K143" i="5" s="1"/>
  <c r="N142" i="5"/>
  <c r="D143" i="5"/>
  <c r="E143" i="5" l="1"/>
  <c r="L143" i="5" s="1"/>
  <c r="C143" i="5"/>
  <c r="C20" i="5" s="1"/>
  <c r="N143" i="5" l="1"/>
  <c r="F144" i="5"/>
  <c r="K144" i="5" s="1"/>
  <c r="D144" i="5"/>
  <c r="C144" i="5" l="1"/>
  <c r="E144" i="5"/>
  <c r="L144" i="5" s="1"/>
  <c r="F145" i="5" l="1"/>
  <c r="K145" i="5" s="1"/>
  <c r="N144" i="5"/>
  <c r="D145" i="5"/>
  <c r="C145" i="5" l="1"/>
  <c r="E145" i="5"/>
  <c r="L145" i="5" s="1"/>
  <c r="F146" i="5" l="1"/>
  <c r="K146" i="5" s="1"/>
  <c r="N145" i="5"/>
  <c r="D146" i="5"/>
  <c r="E146" i="5" l="1"/>
  <c r="L146" i="5" s="1"/>
  <c r="C146" i="5"/>
  <c r="N146" i="5" l="1"/>
  <c r="D147" i="5"/>
  <c r="F147" i="5"/>
  <c r="K147" i="5" s="1"/>
  <c r="C147" i="5" l="1"/>
  <c r="E147" i="5"/>
  <c r="L147" i="5" s="1"/>
  <c r="N147" i="5" l="1"/>
  <c r="F148" i="5"/>
  <c r="K148" i="5" s="1"/>
  <c r="D148" i="5"/>
  <c r="C148" i="5" l="1"/>
  <c r="E148" i="5"/>
  <c r="L148" i="5" s="1"/>
  <c r="F149" i="5" l="1"/>
  <c r="K149" i="5" s="1"/>
  <c r="N148" i="5"/>
  <c r="D149" i="5"/>
  <c r="C149" i="5" l="1"/>
  <c r="E149" i="5"/>
  <c r="L149" i="5" s="1"/>
  <c r="F150" i="5" l="1"/>
  <c r="K150" i="5" s="1"/>
  <c r="N149" i="5"/>
  <c r="D150" i="5"/>
  <c r="E150" i="5" l="1"/>
  <c r="L150" i="5" s="1"/>
  <c r="C150" i="5"/>
  <c r="N150" i="5" l="1"/>
  <c r="D151" i="5"/>
  <c r="F151" i="5"/>
  <c r="K151" i="5" s="1"/>
  <c r="C151" i="5" l="1"/>
  <c r="E151" i="5"/>
  <c r="L151" i="5" s="1"/>
  <c r="N151" i="5" l="1"/>
  <c r="F152" i="5"/>
  <c r="K152" i="5" s="1"/>
  <c r="D152" i="5"/>
  <c r="C152" i="5" l="1"/>
  <c r="E152" i="5"/>
  <c r="L152" i="5" s="1"/>
  <c r="F153" i="5" l="1"/>
  <c r="K153" i="5" s="1"/>
  <c r="N152" i="5"/>
  <c r="D153" i="5"/>
  <c r="C153" i="5" l="1"/>
  <c r="E153" i="5"/>
  <c r="L153" i="5" s="1"/>
  <c r="F154" i="5" l="1"/>
  <c r="K154" i="5" s="1"/>
  <c r="N153" i="5"/>
  <c r="D154" i="5"/>
  <c r="E154" i="5" l="1"/>
  <c r="L154" i="5" s="1"/>
  <c r="C154" i="5"/>
  <c r="N154" i="5" l="1"/>
  <c r="D155" i="5"/>
  <c r="F155" i="5"/>
  <c r="K155" i="5" s="1"/>
  <c r="C155" i="5" l="1"/>
  <c r="E155" i="5"/>
  <c r="L155" i="5" s="1"/>
  <c r="N155" i="5" l="1"/>
  <c r="F156" i="5"/>
  <c r="K156" i="5" s="1"/>
  <c r="D156" i="5"/>
  <c r="C156" i="5" l="1"/>
  <c r="E156" i="5"/>
  <c r="L156" i="5" s="1"/>
  <c r="F157" i="5" l="1"/>
  <c r="K157" i="5" s="1"/>
  <c r="N156" i="5"/>
  <c r="D157" i="5"/>
  <c r="C157" i="5" l="1"/>
  <c r="E157" i="5"/>
  <c r="L157" i="5" s="1"/>
  <c r="F158" i="5" l="1"/>
  <c r="K158" i="5" s="1"/>
  <c r="N157" i="5"/>
  <c r="D158" i="5"/>
  <c r="E158" i="5" l="1"/>
  <c r="L158" i="5" s="1"/>
  <c r="C158" i="5"/>
  <c r="N158" i="5" l="1"/>
  <c r="D159" i="5"/>
  <c r="F159" i="5"/>
  <c r="K159" i="5" s="1"/>
  <c r="C159" i="5" l="1"/>
  <c r="E159" i="5"/>
  <c r="L159" i="5" s="1"/>
  <c r="N159" i="5" l="1"/>
  <c r="F160" i="5"/>
  <c r="K160" i="5" s="1"/>
  <c r="D160" i="5"/>
  <c r="C160" i="5" l="1"/>
  <c r="E160" i="5"/>
  <c r="L160" i="5" s="1"/>
  <c r="F161" i="5" l="1"/>
  <c r="K161" i="5" s="1"/>
  <c r="N160" i="5"/>
  <c r="D161" i="5"/>
  <c r="C161" i="5" l="1"/>
  <c r="E161" i="5"/>
  <c r="L161" i="5" s="1"/>
  <c r="F162" i="5" l="1"/>
  <c r="K162" i="5" s="1"/>
  <c r="N161" i="5"/>
  <c r="D162" i="5"/>
  <c r="E162" i="5" l="1"/>
  <c r="L162" i="5" s="1"/>
  <c r="C162" i="5"/>
  <c r="N162" i="5" l="1"/>
  <c r="D163" i="5"/>
  <c r="F163" i="5"/>
  <c r="K163" i="5" s="1"/>
  <c r="C163" i="5" l="1"/>
  <c r="E163" i="5"/>
  <c r="L163" i="5" s="1"/>
  <c r="N163" i="5" l="1"/>
  <c r="F164" i="5"/>
  <c r="K164" i="5" s="1"/>
  <c r="D164" i="5"/>
  <c r="C164" i="5" l="1"/>
  <c r="E164" i="5"/>
  <c r="L164" i="5" s="1"/>
  <c r="F165" i="5" l="1"/>
  <c r="K165" i="5" s="1"/>
  <c r="N164" i="5"/>
  <c r="D165" i="5"/>
  <c r="C165" i="5" l="1"/>
  <c r="E165" i="5"/>
  <c r="L165" i="5" s="1"/>
  <c r="F166" i="5" l="1"/>
  <c r="K166" i="5" s="1"/>
  <c r="N165" i="5"/>
  <c r="D166" i="5"/>
  <c r="E166" i="5" l="1"/>
  <c r="L166" i="5" s="1"/>
  <c r="C166" i="5"/>
  <c r="N166" i="5" l="1"/>
  <c r="D167" i="5"/>
  <c r="F167" i="5"/>
  <c r="K167" i="5" s="1"/>
  <c r="C167" i="5" l="1"/>
  <c r="E167" i="5"/>
  <c r="L167" i="5" s="1"/>
  <c r="N167" i="5" l="1"/>
  <c r="F168" i="5"/>
  <c r="K168" i="5" s="1"/>
  <c r="D168" i="5"/>
  <c r="C168" i="5" l="1"/>
  <c r="E168" i="5"/>
  <c r="L168" i="5" s="1"/>
  <c r="F169" i="5" l="1"/>
  <c r="K169" i="5" s="1"/>
  <c r="N168" i="5"/>
  <c r="D169" i="5"/>
  <c r="C169" i="5" l="1"/>
  <c r="E169" i="5"/>
  <c r="L169" i="5" s="1"/>
  <c r="F170" i="5" l="1"/>
  <c r="K170" i="5" s="1"/>
  <c r="N169" i="5"/>
  <c r="D170" i="5"/>
  <c r="E170" i="5" l="1"/>
  <c r="L170" i="5" s="1"/>
  <c r="C170" i="5"/>
  <c r="N170" i="5" l="1"/>
  <c r="F171" i="5"/>
  <c r="K171" i="5" s="1"/>
  <c r="D171" i="5"/>
  <c r="C171" i="5" l="1"/>
  <c r="E171" i="5"/>
  <c r="L171" i="5" s="1"/>
  <c r="N171" i="5" l="1"/>
  <c r="F172" i="5"/>
  <c r="K172" i="5" s="1"/>
  <c r="D172" i="5"/>
  <c r="C172" i="5" l="1"/>
  <c r="E172" i="5"/>
  <c r="L172" i="5" s="1"/>
  <c r="F173" i="5" l="1"/>
  <c r="K173" i="5" s="1"/>
  <c r="N172" i="5"/>
  <c r="D173" i="5"/>
  <c r="C173" i="5" l="1"/>
  <c r="E173" i="5"/>
  <c r="L173" i="5" s="1"/>
  <c r="F174" i="5" l="1"/>
  <c r="K174" i="5" s="1"/>
  <c r="N173" i="5"/>
  <c r="D174" i="5"/>
  <c r="E174" i="5" l="1"/>
  <c r="L174" i="5" s="1"/>
  <c r="C174" i="5"/>
  <c r="N174" i="5" l="1"/>
  <c r="D175" i="5"/>
  <c r="F175" i="5"/>
  <c r="K175" i="5" s="1"/>
  <c r="C175" i="5" l="1"/>
  <c r="E175" i="5"/>
  <c r="L175" i="5" s="1"/>
  <c r="N175" i="5" l="1"/>
  <c r="F176" i="5"/>
  <c r="K176" i="5" s="1"/>
  <c r="D176" i="5"/>
  <c r="C176" i="5" l="1"/>
  <c r="E176" i="5"/>
  <c r="L176" i="5" s="1"/>
  <c r="F177" i="5" l="1"/>
  <c r="K177" i="5" s="1"/>
  <c r="N176" i="5"/>
  <c r="D177" i="5"/>
  <c r="C177" i="5" l="1"/>
  <c r="E177" i="5"/>
  <c r="L177" i="5" s="1"/>
  <c r="F178" i="5" l="1"/>
  <c r="K178" i="5" s="1"/>
  <c r="N177" i="5"/>
  <c r="D178" i="5"/>
  <c r="E178" i="5" l="1"/>
  <c r="L178" i="5" s="1"/>
  <c r="C178" i="5"/>
  <c r="N178" i="5" l="1"/>
  <c r="D179" i="5"/>
  <c r="F179" i="5"/>
  <c r="K179" i="5" s="1"/>
  <c r="C179" i="5" l="1"/>
  <c r="E179" i="5"/>
  <c r="L179" i="5" s="1"/>
  <c r="N179" i="5" l="1"/>
  <c r="F180" i="5"/>
  <c r="K180" i="5" s="1"/>
  <c r="D180" i="5"/>
  <c r="C180" i="5" l="1"/>
  <c r="E180" i="5"/>
  <c r="L180" i="5" s="1"/>
  <c r="F181" i="5" l="1"/>
  <c r="K181" i="5" s="1"/>
  <c r="N180" i="5"/>
  <c r="D181" i="5"/>
  <c r="C181" i="5" l="1"/>
  <c r="E181" i="5"/>
  <c r="L181" i="5" s="1"/>
  <c r="F182" i="5" l="1"/>
  <c r="K182" i="5" s="1"/>
  <c r="N181" i="5"/>
  <c r="D182" i="5"/>
  <c r="E182" i="5" l="1"/>
  <c r="L182" i="5" s="1"/>
  <c r="C182" i="5"/>
  <c r="N182" i="5" l="1"/>
  <c r="D183" i="5"/>
  <c r="F183" i="5"/>
  <c r="K183" i="5" s="1"/>
  <c r="C183" i="5" l="1"/>
  <c r="E183" i="5"/>
  <c r="L183" i="5" s="1"/>
  <c r="N183" i="5" l="1"/>
  <c r="F184" i="5"/>
  <c r="K184" i="5" s="1"/>
  <c r="D184" i="5"/>
  <c r="C184" i="5" l="1"/>
  <c r="E184" i="5"/>
  <c r="L184" i="5" s="1"/>
  <c r="F185" i="5" l="1"/>
  <c r="K185" i="5" s="1"/>
  <c r="N184" i="5"/>
  <c r="D185" i="5"/>
  <c r="C185" i="5" l="1"/>
  <c r="E185" i="5"/>
  <c r="L185" i="5" s="1"/>
  <c r="F186" i="5" l="1"/>
  <c r="K186" i="5" s="1"/>
  <c r="N185" i="5"/>
  <c r="D186" i="5"/>
  <c r="E186" i="5" l="1"/>
  <c r="L186" i="5" s="1"/>
  <c r="C186" i="5"/>
  <c r="N186" i="5" l="1"/>
  <c r="D187" i="5"/>
  <c r="F187" i="5"/>
  <c r="K187" i="5" s="1"/>
  <c r="C187" i="5" l="1"/>
  <c r="E187" i="5"/>
  <c r="L187" i="5" s="1"/>
  <c r="N187" i="5" l="1"/>
  <c r="F188" i="5"/>
  <c r="K188" i="5" s="1"/>
  <c r="D188" i="5"/>
  <c r="C188" i="5" l="1"/>
  <c r="E188" i="5"/>
  <c r="L188" i="5" s="1"/>
  <c r="F189" i="5" l="1"/>
  <c r="K189" i="5" s="1"/>
  <c r="N188" i="5"/>
  <c r="D189" i="5"/>
  <c r="C189" i="5" l="1"/>
  <c r="E189" i="5"/>
  <c r="L189" i="5" s="1"/>
  <c r="F190" i="5" l="1"/>
  <c r="K190" i="5" s="1"/>
  <c r="N189" i="5"/>
  <c r="D190" i="5"/>
  <c r="E190" i="5" l="1"/>
  <c r="L190" i="5" s="1"/>
  <c r="C190" i="5"/>
  <c r="N190" i="5" l="1"/>
  <c r="D191" i="5"/>
  <c r="F191" i="5"/>
  <c r="K191" i="5" s="1"/>
  <c r="C191" i="5" l="1"/>
  <c r="E191" i="5"/>
  <c r="L191" i="5" s="1"/>
  <c r="N191" i="5" l="1"/>
  <c r="F192" i="5"/>
  <c r="K192" i="5" s="1"/>
  <c r="D192" i="5"/>
  <c r="C192" i="5" l="1"/>
  <c r="E192" i="5"/>
  <c r="L192" i="5" s="1"/>
  <c r="F193" i="5" l="1"/>
  <c r="K193" i="5" s="1"/>
  <c r="N192" i="5"/>
  <c r="D193" i="5"/>
  <c r="C193" i="5" l="1"/>
  <c r="E193" i="5"/>
  <c r="L193" i="5" s="1"/>
  <c r="F194" i="5" l="1"/>
  <c r="K194" i="5" s="1"/>
  <c r="N193" i="5"/>
  <c r="D194" i="5"/>
  <c r="E194" i="5" l="1"/>
  <c r="L194" i="5" s="1"/>
  <c r="C194" i="5"/>
  <c r="N194" i="5" l="1"/>
  <c r="D195" i="5"/>
  <c r="F195" i="5"/>
  <c r="K195" i="5" s="1"/>
  <c r="C195" i="5" l="1"/>
  <c r="E195" i="5"/>
  <c r="L195" i="5" s="1"/>
  <c r="N195" i="5" l="1"/>
  <c r="F196" i="5"/>
  <c r="K196" i="5" s="1"/>
  <c r="D196" i="5"/>
  <c r="C196" i="5" l="1"/>
  <c r="E196" i="5"/>
  <c r="L196" i="5" s="1"/>
  <c r="F197" i="5" l="1"/>
  <c r="K197" i="5" s="1"/>
  <c r="N196" i="5"/>
  <c r="D197" i="5"/>
  <c r="C197" i="5" l="1"/>
  <c r="E197" i="5"/>
  <c r="L197" i="5" s="1"/>
  <c r="F198" i="5" l="1"/>
  <c r="K198" i="5" s="1"/>
  <c r="N197" i="5"/>
  <c r="D198" i="5"/>
  <c r="E198" i="5" l="1"/>
  <c r="L198" i="5" s="1"/>
  <c r="C198" i="5"/>
  <c r="N198" i="5" l="1"/>
  <c r="D199" i="5"/>
  <c r="F199" i="5"/>
  <c r="K199" i="5" s="1"/>
  <c r="C199" i="5" l="1"/>
  <c r="E199" i="5"/>
  <c r="L199" i="5" s="1"/>
  <c r="N199" i="5" l="1"/>
  <c r="F200" i="5"/>
  <c r="K200" i="5" s="1"/>
  <c r="D200" i="5"/>
  <c r="C200" i="5" l="1"/>
  <c r="E200" i="5"/>
  <c r="L200" i="5" s="1"/>
  <c r="F201" i="5" l="1"/>
  <c r="K201" i="5" s="1"/>
  <c r="N200" i="5"/>
  <c r="D201" i="5"/>
  <c r="C201" i="5" l="1"/>
  <c r="E201" i="5"/>
  <c r="L201" i="5" s="1"/>
  <c r="F202" i="5" l="1"/>
  <c r="K202" i="5" s="1"/>
  <c r="N201" i="5"/>
  <c r="D202" i="5"/>
  <c r="E202" i="5" l="1"/>
  <c r="L202" i="5" s="1"/>
  <c r="C202" i="5"/>
  <c r="N202" i="5" l="1"/>
  <c r="D203" i="5"/>
  <c r="F203" i="5"/>
  <c r="K203" i="5" s="1"/>
  <c r="C203" i="5" l="1"/>
  <c r="E203" i="5"/>
  <c r="L203" i="5" s="1"/>
  <c r="N203" i="5" l="1"/>
  <c r="F204" i="5"/>
  <c r="K204" i="5" s="1"/>
  <c r="D204" i="5"/>
  <c r="E204" i="5" l="1"/>
  <c r="L204" i="5" s="1"/>
  <c r="C204" i="5"/>
  <c r="F205" i="5" l="1"/>
  <c r="K205" i="5" s="1"/>
  <c r="N204" i="5"/>
  <c r="D205" i="5"/>
  <c r="C205" i="5" l="1"/>
  <c r="E205" i="5"/>
  <c r="L205" i="5" s="1"/>
  <c r="F206" i="5" l="1"/>
  <c r="K206" i="5" s="1"/>
  <c r="N205" i="5"/>
  <c r="D206" i="5"/>
  <c r="C206" i="5" l="1"/>
  <c r="E206" i="5"/>
  <c r="L206" i="5" s="1"/>
  <c r="N206" i="5" l="1"/>
  <c r="D207" i="5"/>
  <c r="F207" i="5"/>
  <c r="K207" i="5" s="1"/>
  <c r="C207" i="5" l="1"/>
  <c r="E207" i="5"/>
  <c r="L207" i="5" s="1"/>
  <c r="N207" i="5" l="1"/>
  <c r="F208" i="5"/>
  <c r="K208" i="5" s="1"/>
  <c r="D208" i="5"/>
  <c r="E208" i="5" l="1"/>
  <c r="L208" i="5" s="1"/>
  <c r="C208" i="5"/>
  <c r="F209" i="5" l="1"/>
  <c r="K209" i="5" s="1"/>
  <c r="N208" i="5"/>
  <c r="D209" i="5"/>
  <c r="C209" i="5" l="1"/>
  <c r="E209" i="5"/>
  <c r="L209" i="5" s="1"/>
  <c r="F210" i="5" l="1"/>
  <c r="K210" i="5" s="1"/>
  <c r="N209" i="5"/>
  <c r="D210" i="5"/>
  <c r="C210" i="5" l="1"/>
  <c r="E210" i="5"/>
  <c r="L210" i="5" s="1"/>
  <c r="N210" i="5" l="1"/>
  <c r="D211" i="5"/>
  <c r="F211" i="5"/>
  <c r="K211" i="5" s="1"/>
  <c r="C211" i="5" l="1"/>
  <c r="E211" i="5"/>
  <c r="L211" i="5" s="1"/>
  <c r="N211" i="5" l="1"/>
  <c r="F212" i="5"/>
  <c r="K212" i="5" s="1"/>
  <c r="D212" i="5"/>
  <c r="E212" i="5" l="1"/>
  <c r="L212" i="5" s="1"/>
  <c r="C212" i="5"/>
  <c r="F213" i="5" l="1"/>
  <c r="K213" i="5" s="1"/>
  <c r="N212" i="5"/>
  <c r="D213" i="5"/>
  <c r="C213" i="5" l="1"/>
  <c r="E213" i="5"/>
  <c r="L213" i="5" s="1"/>
  <c r="F214" i="5" l="1"/>
  <c r="K214" i="5" s="1"/>
  <c r="N213" i="5"/>
  <c r="D214" i="5"/>
  <c r="C214" i="5" l="1"/>
  <c r="E214" i="5"/>
  <c r="L214" i="5" s="1"/>
  <c r="N214" i="5" l="1"/>
  <c r="D215" i="5"/>
  <c r="F215" i="5"/>
  <c r="K215" i="5" s="1"/>
  <c r="C215" i="5" l="1"/>
  <c r="E215" i="5"/>
  <c r="L215" i="5" s="1"/>
  <c r="N215" i="5" l="1"/>
  <c r="F216" i="5"/>
  <c r="K216" i="5" s="1"/>
  <c r="D216" i="5"/>
  <c r="E216" i="5" l="1"/>
  <c r="L216" i="5" s="1"/>
  <c r="C216" i="5"/>
  <c r="F217" i="5" l="1"/>
  <c r="K217" i="5" s="1"/>
  <c r="N216" i="5"/>
  <c r="D217" i="5"/>
  <c r="C217" i="5" l="1"/>
  <c r="E217" i="5"/>
  <c r="L217" i="5" s="1"/>
  <c r="F218" i="5" l="1"/>
  <c r="K218" i="5" s="1"/>
  <c r="N217" i="5"/>
  <c r="D218" i="5"/>
  <c r="C218" i="5" l="1"/>
  <c r="E218" i="5"/>
  <c r="L218" i="5" s="1"/>
  <c r="N218" i="5" l="1"/>
  <c r="D219" i="5"/>
  <c r="F219" i="5"/>
  <c r="K219" i="5" s="1"/>
  <c r="C219" i="5" l="1"/>
  <c r="E219" i="5"/>
  <c r="L219" i="5" s="1"/>
  <c r="N219" i="5" l="1"/>
  <c r="F220" i="5"/>
  <c r="K220" i="5" s="1"/>
  <c r="D220" i="5"/>
  <c r="E220" i="5" l="1"/>
  <c r="L220" i="5" s="1"/>
  <c r="C220" i="5"/>
  <c r="F221" i="5" l="1"/>
  <c r="K221" i="5" s="1"/>
  <c r="N220" i="5"/>
  <c r="D221" i="5"/>
  <c r="C221" i="5" l="1"/>
  <c r="E221" i="5"/>
  <c r="L221" i="5" s="1"/>
  <c r="F222" i="5" l="1"/>
  <c r="K222" i="5" s="1"/>
  <c r="N221" i="5"/>
  <c r="D222" i="5"/>
  <c r="C222" i="5" l="1"/>
  <c r="E222" i="5"/>
  <c r="L222" i="5" s="1"/>
  <c r="N222" i="5" l="1"/>
  <c r="D223" i="5"/>
  <c r="F223" i="5"/>
  <c r="K223" i="5" s="1"/>
  <c r="C223" i="5" l="1"/>
  <c r="E223" i="5"/>
  <c r="L223" i="5" s="1"/>
  <c r="N223" i="5" l="1"/>
  <c r="F224" i="5"/>
  <c r="K224" i="5" s="1"/>
  <c r="D224" i="5"/>
  <c r="E224" i="5" l="1"/>
  <c r="L224" i="5" s="1"/>
  <c r="C224" i="5"/>
  <c r="F225" i="5" l="1"/>
  <c r="K225" i="5" s="1"/>
  <c r="N224" i="5"/>
  <c r="D225" i="5"/>
  <c r="C225" i="5" l="1"/>
  <c r="E225" i="5"/>
  <c r="L225" i="5" s="1"/>
  <c r="F226" i="5" l="1"/>
  <c r="K226" i="5" s="1"/>
  <c r="N225" i="5"/>
  <c r="D226" i="5"/>
  <c r="C226" i="5" l="1"/>
  <c r="E226" i="5"/>
  <c r="L226" i="5" s="1"/>
  <c r="N226" i="5" l="1"/>
  <c r="D227" i="5"/>
  <c r="F227" i="5"/>
  <c r="K227" i="5" s="1"/>
  <c r="C227" i="5" l="1"/>
  <c r="E227" i="5"/>
  <c r="L227" i="5" s="1"/>
  <c r="N227" i="5" l="1"/>
  <c r="F228" i="5"/>
  <c r="K228" i="5" s="1"/>
  <c r="D228" i="5"/>
  <c r="E228" i="5" l="1"/>
  <c r="L228" i="5" s="1"/>
  <c r="C228" i="5"/>
  <c r="F229" i="5" l="1"/>
  <c r="K229" i="5" s="1"/>
  <c r="N228" i="5"/>
  <c r="D229" i="5"/>
  <c r="C229" i="5" l="1"/>
  <c r="E229" i="5"/>
  <c r="L229" i="5" s="1"/>
  <c r="F230" i="5" l="1"/>
  <c r="K230" i="5" s="1"/>
  <c r="N229" i="5"/>
  <c r="D230" i="5"/>
  <c r="C230" i="5" l="1"/>
  <c r="E230" i="5"/>
  <c r="L230" i="5" s="1"/>
  <c r="N230" i="5" l="1"/>
  <c r="D231" i="5"/>
  <c r="F231" i="5"/>
  <c r="K231" i="5" s="1"/>
  <c r="C231" i="5" l="1"/>
  <c r="E231" i="5"/>
  <c r="L231" i="5" s="1"/>
  <c r="N231" i="5" l="1"/>
  <c r="F232" i="5"/>
  <c r="K232" i="5" s="1"/>
  <c r="D232" i="5"/>
  <c r="E232" i="5" l="1"/>
  <c r="L232" i="5" s="1"/>
  <c r="C232" i="5"/>
  <c r="F233" i="5" l="1"/>
  <c r="K233" i="5" s="1"/>
  <c r="N232" i="5"/>
  <c r="D233" i="5"/>
  <c r="C233" i="5" l="1"/>
  <c r="E233" i="5"/>
  <c r="L233" i="5" s="1"/>
  <c r="F234" i="5" l="1"/>
  <c r="K234" i="5" s="1"/>
  <c r="N233" i="5"/>
  <c r="D234" i="5"/>
  <c r="C234" i="5" l="1"/>
  <c r="E234" i="5"/>
  <c r="L234" i="5" s="1"/>
  <c r="N234" i="5" l="1"/>
  <c r="D235" i="5"/>
  <c r="F235" i="5"/>
  <c r="K235" i="5" s="1"/>
  <c r="C235" i="5" l="1"/>
  <c r="E235" i="5"/>
  <c r="L235" i="5" s="1"/>
  <c r="N235" i="5" l="1"/>
  <c r="F236" i="5"/>
  <c r="K236" i="5" s="1"/>
  <c r="D236" i="5"/>
  <c r="E236" i="5" l="1"/>
  <c r="L236" i="5" s="1"/>
  <c r="C236" i="5"/>
  <c r="F237" i="5" l="1"/>
  <c r="K237" i="5" s="1"/>
  <c r="N236" i="5"/>
  <c r="D237" i="5"/>
  <c r="C237" i="5" l="1"/>
  <c r="E237" i="5"/>
  <c r="L237" i="5" s="1"/>
  <c r="F238" i="5" l="1"/>
  <c r="K238" i="5" s="1"/>
  <c r="N237" i="5"/>
  <c r="D238" i="5"/>
  <c r="C238" i="5" l="1"/>
  <c r="E238" i="5"/>
  <c r="L238" i="5" s="1"/>
  <c r="N238" i="5" l="1"/>
  <c r="D239" i="5"/>
  <c r="F239" i="5"/>
  <c r="K239" i="5" s="1"/>
  <c r="C239" i="5" l="1"/>
  <c r="E239" i="5"/>
  <c r="L239" i="5" s="1"/>
  <c r="N239" i="5" l="1"/>
  <c r="F240" i="5"/>
  <c r="K240" i="5" s="1"/>
  <c r="D240" i="5"/>
  <c r="E240" i="5" l="1"/>
  <c r="L240" i="5" s="1"/>
  <c r="C240" i="5"/>
  <c r="F241" i="5" l="1"/>
  <c r="K241" i="5" s="1"/>
  <c r="N240" i="5"/>
  <c r="D241" i="5"/>
  <c r="C241" i="5" l="1"/>
  <c r="E241" i="5"/>
  <c r="L241" i="5" s="1"/>
  <c r="F242" i="5" l="1"/>
  <c r="K242" i="5" s="1"/>
  <c r="N241" i="5"/>
  <c r="D242" i="5"/>
  <c r="C242" i="5" l="1"/>
  <c r="E242" i="5"/>
  <c r="L242" i="5" s="1"/>
  <c r="N242" i="5" l="1"/>
  <c r="D243" i="5"/>
  <c r="F243" i="5"/>
  <c r="K243" i="5" s="1"/>
  <c r="C243" i="5" l="1"/>
  <c r="E243" i="5"/>
  <c r="L243" i="5" s="1"/>
  <c r="N243" i="5" l="1"/>
  <c r="F244" i="5"/>
  <c r="K244" i="5" s="1"/>
  <c r="D244" i="5"/>
  <c r="E244" i="5" l="1"/>
  <c r="L244" i="5" s="1"/>
  <c r="C244" i="5"/>
  <c r="F245" i="5" l="1"/>
  <c r="K245" i="5" s="1"/>
  <c r="N244" i="5"/>
  <c r="D245" i="5"/>
  <c r="C245" i="5" l="1"/>
  <c r="E245" i="5"/>
  <c r="L245" i="5" s="1"/>
  <c r="F246" i="5" l="1"/>
  <c r="K246" i="5" s="1"/>
  <c r="N245" i="5"/>
  <c r="D246" i="5"/>
  <c r="C246" i="5" l="1"/>
  <c r="E246" i="5"/>
  <c r="L246" i="5" s="1"/>
  <c r="N246" i="5" l="1"/>
  <c r="D247" i="5"/>
  <c r="F247" i="5"/>
  <c r="K247" i="5" s="1"/>
  <c r="C247" i="5" l="1"/>
  <c r="E247" i="5"/>
  <c r="L247" i="5" s="1"/>
  <c r="N247" i="5" l="1"/>
  <c r="F248" i="5"/>
  <c r="K248" i="5" s="1"/>
  <c r="D248" i="5"/>
  <c r="E248" i="5" l="1"/>
  <c r="L248" i="5" s="1"/>
  <c r="C248" i="5"/>
  <c r="F249" i="5" l="1"/>
  <c r="K249" i="5" s="1"/>
  <c r="N248" i="5"/>
  <c r="D249" i="5"/>
  <c r="C249" i="5" l="1"/>
  <c r="E249" i="5"/>
  <c r="L249" i="5" s="1"/>
  <c r="F250" i="5" l="1"/>
  <c r="K250" i="5" s="1"/>
  <c r="N249" i="5"/>
  <c r="D250" i="5"/>
  <c r="C250" i="5" l="1"/>
  <c r="E250" i="5"/>
  <c r="L250" i="5" s="1"/>
  <c r="N250" i="5" l="1"/>
  <c r="D251" i="5"/>
  <c r="F251" i="5"/>
  <c r="K251" i="5" s="1"/>
  <c r="C251" i="5" l="1"/>
  <c r="E251" i="5"/>
  <c r="L251" i="5" s="1"/>
  <c r="N251" i="5" l="1"/>
  <c r="F252" i="5"/>
  <c r="K252" i="5" s="1"/>
  <c r="D252" i="5"/>
  <c r="E252" i="5" l="1"/>
  <c r="L252" i="5" s="1"/>
  <c r="C252" i="5"/>
  <c r="F253" i="5" l="1"/>
  <c r="K253" i="5" s="1"/>
  <c r="N252" i="5"/>
  <c r="D253" i="5"/>
  <c r="C253" i="5" l="1"/>
  <c r="E253" i="5"/>
  <c r="L253" i="5" s="1"/>
  <c r="F254" i="5" l="1"/>
  <c r="K254" i="5" s="1"/>
  <c r="N253" i="5"/>
  <c r="D254" i="5"/>
  <c r="C254" i="5" l="1"/>
  <c r="E254" i="5"/>
  <c r="L254" i="5" s="1"/>
  <c r="N254" i="5" l="1"/>
  <c r="D255" i="5"/>
  <c r="F255" i="5"/>
  <c r="K255" i="5" s="1"/>
  <c r="C255" i="5" l="1"/>
  <c r="E255" i="5"/>
  <c r="L255" i="5" s="1"/>
  <c r="F256" i="5" l="1"/>
  <c r="K256" i="5" s="1"/>
  <c r="N255" i="5"/>
  <c r="D256" i="5"/>
  <c r="E256" i="5" l="1"/>
  <c r="L256" i="5" s="1"/>
  <c r="C256" i="5"/>
  <c r="F257" i="5" l="1"/>
  <c r="K257" i="5" s="1"/>
  <c r="N256" i="5"/>
  <c r="D257" i="5"/>
  <c r="C257" i="5" l="1"/>
  <c r="E257" i="5"/>
  <c r="L257" i="5" s="1"/>
  <c r="F258" i="5" l="1"/>
  <c r="K258" i="5" s="1"/>
  <c r="N257" i="5"/>
  <c r="D258" i="5"/>
  <c r="C258" i="5" l="1"/>
  <c r="E258" i="5"/>
  <c r="L258" i="5" s="1"/>
  <c r="N258" i="5" l="1"/>
  <c r="D259" i="5"/>
  <c r="F259" i="5"/>
  <c r="K259" i="5" s="1"/>
  <c r="C259" i="5" l="1"/>
  <c r="E259" i="5"/>
  <c r="L259" i="5" s="1"/>
  <c r="N259" i="5" l="1"/>
  <c r="F260" i="5"/>
  <c r="K260" i="5" s="1"/>
  <c r="D260" i="5"/>
  <c r="E260" i="5" l="1"/>
  <c r="L260" i="5" s="1"/>
  <c r="C260" i="5"/>
  <c r="F261" i="5" l="1"/>
  <c r="K261" i="5" s="1"/>
  <c r="N260" i="5"/>
  <c r="D261" i="5"/>
  <c r="C261" i="5" l="1"/>
  <c r="E261" i="5"/>
  <c r="L261" i="5" s="1"/>
  <c r="N261" i="5" l="1"/>
  <c r="D262" i="5"/>
  <c r="F262" i="5"/>
  <c r="K262" i="5" s="1"/>
  <c r="C262" i="5" l="1"/>
  <c r="E262" i="5"/>
  <c r="L262" i="5" s="1"/>
  <c r="N262" i="5" s="1"/>
  <c r="F23" i="8"/>
  <c r="K23" i="8" s="1"/>
  <c r="D23" i="8"/>
  <c r="D24" i="8" l="1"/>
  <c r="E23" i="8"/>
  <c r="L23" i="8" s="1"/>
  <c r="N23" i="8" l="1"/>
  <c r="F24" i="8"/>
  <c r="K24" i="8" s="1"/>
  <c r="D25" i="8"/>
  <c r="D26" i="8" l="1"/>
  <c r="E24" i="8"/>
  <c r="L24" i="8" s="1"/>
  <c r="N24" i="8" l="1"/>
  <c r="F25" i="8"/>
  <c r="D27" i="8"/>
  <c r="K25" i="8" l="1"/>
  <c r="E25" i="8"/>
  <c r="L25" i="8" s="1"/>
  <c r="D28" i="8"/>
  <c r="F26" i="8" l="1"/>
  <c r="E26" i="8" s="1"/>
  <c r="N25" i="8"/>
  <c r="L26" i="8"/>
  <c r="D29" i="8"/>
  <c r="K26" i="8"/>
  <c r="D30" i="8" l="1"/>
  <c r="F27" i="8"/>
  <c r="E27" i="8" s="1"/>
  <c r="L27" i="8" s="1"/>
  <c r="N26" i="8"/>
  <c r="F28" i="8" l="1"/>
  <c r="E28" i="8" s="1"/>
  <c r="N27" i="8"/>
  <c r="L28" i="8"/>
  <c r="D31" i="8"/>
  <c r="K27" i="8"/>
  <c r="K28" i="8" s="1"/>
  <c r="D32" i="8" l="1"/>
  <c r="F29" i="8"/>
  <c r="E29" i="8" s="1"/>
  <c r="L29" i="8" s="1"/>
  <c r="N28" i="8"/>
  <c r="F30" i="8" l="1"/>
  <c r="E30" i="8" s="1"/>
  <c r="N29" i="8"/>
  <c r="L30" i="8"/>
  <c r="D33" i="8"/>
  <c r="K29" i="8"/>
  <c r="K30" i="8" s="1"/>
  <c r="D34" i="8" l="1"/>
  <c r="F31" i="8"/>
  <c r="E31" i="8" s="1"/>
  <c r="N30" i="8"/>
  <c r="L31" i="8"/>
  <c r="F32" i="8" l="1"/>
  <c r="E32" i="8" s="1"/>
  <c r="N31" i="8"/>
  <c r="L32" i="8"/>
  <c r="K31" i="8"/>
  <c r="K32" i="8" s="1"/>
  <c r="N32" i="8" l="1"/>
  <c r="F33" i="8"/>
  <c r="E33" i="8" s="1"/>
  <c r="L33" i="8" s="1"/>
  <c r="N33" i="8" l="1"/>
  <c r="F34" i="8"/>
  <c r="E34" i="8" s="1"/>
  <c r="L34" i="8" s="1"/>
  <c r="K33" i="8"/>
  <c r="F35" i="8" l="1"/>
  <c r="D35" i="8"/>
  <c r="N34" i="8"/>
  <c r="K34" i="8"/>
  <c r="K35" i="8" s="1"/>
  <c r="E35" i="8" l="1"/>
  <c r="L35" i="8" s="1"/>
  <c r="F36" i="8" l="1"/>
  <c r="K36" i="8" s="1"/>
  <c r="D36" i="8"/>
  <c r="N35" i="8"/>
  <c r="H23" i="8"/>
  <c r="H24" i="8" s="1"/>
  <c r="H25" i="8" s="1"/>
  <c r="H26" i="8" s="1"/>
  <c r="H27" i="8" s="1"/>
  <c r="H28" i="8" s="1"/>
  <c r="H29" i="8" s="1"/>
  <c r="H30" i="8" s="1"/>
  <c r="H31" i="8" s="1"/>
  <c r="H32" i="8" s="1"/>
  <c r="H33" i="8" s="1"/>
  <c r="H34" i="8" s="1"/>
  <c r="H35" i="8" s="1"/>
  <c r="H36" i="8" s="1"/>
  <c r="H37" i="8" s="1"/>
  <c r="H38" i="8" s="1"/>
  <c r="H39" i="8" s="1"/>
  <c r="H40" i="8" s="1"/>
  <c r="H41" i="8" s="1"/>
  <c r="H42" i="8" s="1"/>
  <c r="H43" i="8" s="1"/>
  <c r="H44" i="8" s="1"/>
  <c r="H45" i="8" s="1"/>
  <c r="H46" i="8" s="1"/>
  <c r="H47" i="8" s="1"/>
  <c r="H48" i="8" s="1"/>
  <c r="H49" i="8" s="1"/>
  <c r="H50" i="8" s="1"/>
  <c r="H51" i="8" s="1"/>
  <c r="H52" i="8" s="1"/>
  <c r="H53" i="8" s="1"/>
  <c r="H54" i="8" s="1"/>
  <c r="H55" i="8" s="1"/>
  <c r="H56" i="8" s="1"/>
  <c r="H57" i="8" s="1"/>
  <c r="H58" i="8" s="1"/>
  <c r="H59" i="8" s="1"/>
  <c r="H60" i="8" s="1"/>
  <c r="H61" i="8" s="1"/>
  <c r="H62" i="8" s="1"/>
  <c r="H63" i="8" s="1"/>
  <c r="H64" i="8" s="1"/>
  <c r="H65" i="8" s="1"/>
  <c r="H66" i="8" s="1"/>
  <c r="H67" i="8" s="1"/>
  <c r="H68" i="8" s="1"/>
  <c r="H69" i="8" s="1"/>
  <c r="H70" i="8" s="1"/>
  <c r="H71" i="8" s="1"/>
  <c r="H72" i="8" s="1"/>
  <c r="H73" i="8" s="1"/>
  <c r="H74" i="8" s="1"/>
  <c r="H75" i="8" s="1"/>
  <c r="H76" i="8" s="1"/>
  <c r="H77" i="8" s="1"/>
  <c r="H78" i="8" s="1"/>
  <c r="H79" i="8" s="1"/>
  <c r="H80" i="8" s="1"/>
  <c r="H81" i="8" s="1"/>
  <c r="H82" i="8" s="1"/>
  <c r="H83" i="8" s="1"/>
  <c r="H84" i="8" s="1"/>
  <c r="H85" i="8" s="1"/>
  <c r="H86" i="8" s="1"/>
  <c r="H87" i="8" s="1"/>
  <c r="H88" i="8" s="1"/>
  <c r="H89" i="8" s="1"/>
  <c r="H90" i="8" s="1"/>
  <c r="H91" i="8" s="1"/>
  <c r="H92" i="8" s="1"/>
  <c r="H93" i="8" s="1"/>
  <c r="H94" i="8" s="1"/>
  <c r="H95" i="8" s="1"/>
  <c r="H96" i="8" s="1"/>
  <c r="H97" i="8" s="1"/>
  <c r="H98" i="8" s="1"/>
  <c r="H99" i="8" s="1"/>
  <c r="H100" i="8" s="1"/>
  <c r="H101" i="8" s="1"/>
  <c r="H102" i="8" s="1"/>
  <c r="H103" i="8" s="1"/>
  <c r="H104" i="8" s="1"/>
  <c r="H105" i="8" s="1"/>
  <c r="H106" i="8" s="1"/>
  <c r="H107" i="8" s="1"/>
  <c r="H108" i="8" s="1"/>
  <c r="H109" i="8" s="1"/>
  <c r="H110" i="8" s="1"/>
  <c r="H111" i="8" s="1"/>
  <c r="H112" i="8" s="1"/>
  <c r="H113" i="8" s="1"/>
  <c r="H114" i="8" s="1"/>
  <c r="H115" i="8" s="1"/>
  <c r="H116" i="8" s="1"/>
  <c r="H117" i="8" s="1"/>
  <c r="H118" i="8" s="1"/>
  <c r="H119" i="8" s="1"/>
  <c r="H120" i="8" s="1"/>
  <c r="H121" i="8" s="1"/>
  <c r="H122" i="8" s="1"/>
  <c r="H123" i="8" s="1"/>
  <c r="H124" i="8" s="1"/>
  <c r="H125" i="8" s="1"/>
  <c r="H126" i="8" s="1"/>
  <c r="H127" i="8" s="1"/>
  <c r="H128" i="8" s="1"/>
  <c r="H129" i="8" s="1"/>
  <c r="H130" i="8" s="1"/>
  <c r="H131" i="8" s="1"/>
  <c r="H132" i="8" s="1"/>
  <c r="H133" i="8" s="1"/>
  <c r="H134" i="8" s="1"/>
  <c r="H135" i="8" s="1"/>
  <c r="H136" i="8" s="1"/>
  <c r="H137" i="8" s="1"/>
  <c r="H138" i="8" s="1"/>
  <c r="H139" i="8" s="1"/>
  <c r="H140" i="8" s="1"/>
  <c r="H141" i="8" s="1"/>
  <c r="H142" i="8" s="1"/>
  <c r="H143" i="8" s="1"/>
  <c r="H144" i="8" s="1"/>
  <c r="H145" i="8" s="1"/>
  <c r="H146" i="8" s="1"/>
  <c r="H147" i="8" s="1"/>
  <c r="H148" i="8" s="1"/>
  <c r="H149" i="8" s="1"/>
  <c r="H150" i="8" s="1"/>
  <c r="H151" i="8" s="1"/>
  <c r="H152" i="8" s="1"/>
  <c r="H153" i="8" s="1"/>
  <c r="H154" i="8" s="1"/>
  <c r="H155" i="8" s="1"/>
  <c r="H156" i="8" s="1"/>
  <c r="H157" i="8" s="1"/>
  <c r="H158" i="8" s="1"/>
  <c r="H159" i="8" s="1"/>
  <c r="H160" i="8" s="1"/>
  <c r="H161" i="8" s="1"/>
  <c r="H162" i="8" s="1"/>
  <c r="H163" i="8" s="1"/>
  <c r="H164" i="8" s="1"/>
  <c r="H165" i="8" s="1"/>
  <c r="H166" i="8" s="1"/>
  <c r="H167" i="8" s="1"/>
  <c r="H168" i="8" s="1"/>
  <c r="H169" i="8" s="1"/>
  <c r="H170" i="8" s="1"/>
  <c r="H171" i="8" s="1"/>
  <c r="H172" i="8" s="1"/>
  <c r="H173" i="8" s="1"/>
  <c r="H174" i="8" s="1"/>
  <c r="H175" i="8" s="1"/>
  <c r="H176" i="8" s="1"/>
  <c r="H177" i="8" s="1"/>
  <c r="H178" i="8" s="1"/>
  <c r="H179" i="8" s="1"/>
  <c r="H180" i="8" s="1"/>
  <c r="H181" i="8" s="1"/>
  <c r="H182" i="8" s="1"/>
  <c r="H183" i="8" s="1"/>
  <c r="H184" i="8" s="1"/>
  <c r="H185" i="8" s="1"/>
  <c r="H186" i="8" s="1"/>
  <c r="H187" i="8" s="1"/>
  <c r="H188" i="8" s="1"/>
  <c r="H189" i="8" s="1"/>
  <c r="H190" i="8" s="1"/>
  <c r="H191" i="8" s="1"/>
  <c r="H192" i="8" s="1"/>
  <c r="H193" i="8" s="1"/>
  <c r="H194" i="8" s="1"/>
  <c r="H195" i="8" s="1"/>
  <c r="H196" i="8" s="1"/>
  <c r="H197" i="8" s="1"/>
  <c r="H198" i="8" s="1"/>
  <c r="H199" i="8" s="1"/>
  <c r="H200" i="8" s="1"/>
  <c r="H201" i="8" s="1"/>
  <c r="H202" i="8" s="1"/>
  <c r="H203" i="8" s="1"/>
  <c r="H204" i="8" s="1"/>
  <c r="H205" i="8" s="1"/>
  <c r="H206" i="8" s="1"/>
  <c r="H207" i="8" s="1"/>
  <c r="H208" i="8" s="1"/>
  <c r="H209" i="8" s="1"/>
  <c r="H210" i="8" s="1"/>
  <c r="H211" i="8" s="1"/>
  <c r="H212" i="8" s="1"/>
  <c r="H213" i="8" s="1"/>
  <c r="H214" i="8" s="1"/>
  <c r="H215" i="8" s="1"/>
  <c r="H216" i="8" s="1"/>
  <c r="H217" i="8" s="1"/>
  <c r="H218" i="8" s="1"/>
  <c r="H219" i="8" s="1"/>
  <c r="H220" i="8" s="1"/>
  <c r="H221" i="8" s="1"/>
  <c r="H222" i="8" s="1"/>
  <c r="H223" i="8" s="1"/>
  <c r="H224" i="8" s="1"/>
  <c r="H225" i="8" s="1"/>
  <c r="H226" i="8" s="1"/>
  <c r="H227" i="8" s="1"/>
  <c r="H228" i="8" s="1"/>
  <c r="H229" i="8" s="1"/>
  <c r="H230" i="8" s="1"/>
  <c r="H231" i="8" s="1"/>
  <c r="H232" i="8" s="1"/>
  <c r="H233" i="8" s="1"/>
  <c r="H234" i="8" s="1"/>
  <c r="H235" i="8" s="1"/>
  <c r="H236" i="8" s="1"/>
  <c r="H237" i="8" s="1"/>
  <c r="H238" i="8" s="1"/>
  <c r="H239" i="8" s="1"/>
  <c r="H240" i="8" s="1"/>
  <c r="H241" i="8" s="1"/>
  <c r="H242" i="8" s="1"/>
  <c r="H243" i="8" s="1"/>
  <c r="H244" i="8" s="1"/>
  <c r="H245" i="8" s="1"/>
  <c r="H246" i="8" s="1"/>
  <c r="H247" i="8" s="1"/>
  <c r="H248" i="8" s="1"/>
  <c r="H249" i="8" s="1"/>
  <c r="H250" i="8" s="1"/>
  <c r="G23" i="8"/>
  <c r="G24" i="8" l="1"/>
  <c r="C23" i="8"/>
  <c r="C18" i="8" s="1"/>
  <c r="E36" i="8"/>
  <c r="L36" i="8" s="1"/>
  <c r="N36" i="8" l="1"/>
  <c r="D37" i="8"/>
  <c r="F37" i="8"/>
  <c r="K37" i="8" s="1"/>
  <c r="G25" i="8"/>
  <c r="C24" i="8"/>
  <c r="E37" i="8" l="1"/>
  <c r="L37" i="8" s="1"/>
  <c r="G26" i="8"/>
  <c r="C25" i="8"/>
  <c r="G27" i="8" l="1"/>
  <c r="C26" i="8"/>
  <c r="F38" i="8"/>
  <c r="K38" i="8" s="1"/>
  <c r="N37" i="8"/>
  <c r="D38" i="8"/>
  <c r="E38" i="8" l="1"/>
  <c r="L38" i="8" s="1"/>
  <c r="G28" i="8"/>
  <c r="C27" i="8"/>
  <c r="N38" i="8" l="1"/>
  <c r="D39" i="8"/>
  <c r="F39" i="8"/>
  <c r="K39" i="8" s="1"/>
  <c r="G29" i="8"/>
  <c r="C28" i="8"/>
  <c r="E39" i="8" l="1"/>
  <c r="L39" i="8" s="1"/>
  <c r="G30" i="8"/>
  <c r="C29" i="8"/>
  <c r="F40" i="8" l="1"/>
  <c r="K40" i="8" s="1"/>
  <c r="D40" i="8"/>
  <c r="N39" i="8"/>
  <c r="G31" i="8"/>
  <c r="C30" i="8"/>
  <c r="E40" i="8" l="1"/>
  <c r="L40" i="8" s="1"/>
  <c r="G32" i="8"/>
  <c r="C31" i="8"/>
  <c r="G33" i="8" l="1"/>
  <c r="C32" i="8"/>
  <c r="N40" i="8"/>
  <c r="F41" i="8"/>
  <c r="K41" i="8" s="1"/>
  <c r="D41" i="8"/>
  <c r="E41" i="8" l="1"/>
  <c r="L41" i="8" s="1"/>
  <c r="G34" i="8"/>
  <c r="C33" i="8"/>
  <c r="N41" i="8" l="1"/>
  <c r="D42" i="8"/>
  <c r="F42" i="8"/>
  <c r="K42" i="8" s="1"/>
  <c r="G35" i="8"/>
  <c r="C34" i="8"/>
  <c r="E42" i="8" l="1"/>
  <c r="L42" i="8" s="1"/>
  <c r="G36" i="8"/>
  <c r="C35" i="8"/>
  <c r="N42" i="8" l="1"/>
  <c r="D43" i="8"/>
  <c r="F43" i="8"/>
  <c r="K43" i="8" s="1"/>
  <c r="G37" i="8"/>
  <c r="C36" i="8"/>
  <c r="E43" i="8" l="1"/>
  <c r="L43" i="8" s="1"/>
  <c r="G38" i="8"/>
  <c r="C37" i="8"/>
  <c r="G39" i="8" l="1"/>
  <c r="C38" i="8"/>
  <c r="F44" i="8"/>
  <c r="K44" i="8" s="1"/>
  <c r="N43" i="8"/>
  <c r="D44" i="8"/>
  <c r="E44" i="8" l="1"/>
  <c r="L44" i="8" s="1"/>
  <c r="G40" i="8"/>
  <c r="C39" i="8"/>
  <c r="G41" i="8" l="1"/>
  <c r="C40" i="8"/>
  <c r="N44" i="8"/>
  <c r="F45" i="8"/>
  <c r="K45" i="8" s="1"/>
  <c r="D45" i="8"/>
  <c r="E45" i="8" l="1"/>
  <c r="L45" i="8" s="1"/>
  <c r="G42" i="8"/>
  <c r="C41" i="8"/>
  <c r="G43" i="8" l="1"/>
  <c r="C42" i="8"/>
  <c r="F46" i="8"/>
  <c r="K46" i="8" s="1"/>
  <c r="D46" i="8"/>
  <c r="N45" i="8"/>
  <c r="E46" i="8" l="1"/>
  <c r="L46" i="8" s="1"/>
  <c r="G44" i="8"/>
  <c r="C43" i="8"/>
  <c r="G45" i="8" l="1"/>
  <c r="C44" i="8"/>
  <c r="N46" i="8"/>
  <c r="D47" i="8"/>
  <c r="F47" i="8"/>
  <c r="K47" i="8" s="1"/>
  <c r="E47" i="8" l="1"/>
  <c r="L47" i="8" s="1"/>
  <c r="G46" i="8"/>
  <c r="C45" i="8"/>
  <c r="G47" i="8" l="1"/>
  <c r="C46" i="8"/>
  <c r="N47" i="8"/>
  <c r="D48" i="8"/>
  <c r="F48" i="8"/>
  <c r="K48" i="8" s="1"/>
  <c r="E48" i="8" l="1"/>
  <c r="L48" i="8" s="1"/>
  <c r="G48" i="8"/>
  <c r="G49" i="8" s="1"/>
  <c r="G50" i="8" s="1"/>
  <c r="G51" i="8" s="1"/>
  <c r="G52" i="8" s="1"/>
  <c r="G53" i="8" s="1"/>
  <c r="G54" i="8" s="1"/>
  <c r="G55" i="8" s="1"/>
  <c r="G56" i="8" s="1"/>
  <c r="G57" i="8" s="1"/>
  <c r="G58" i="8" s="1"/>
  <c r="G59" i="8" s="1"/>
  <c r="G60" i="8" s="1"/>
  <c r="G61" i="8" s="1"/>
  <c r="G62" i="8" s="1"/>
  <c r="G63" i="8" s="1"/>
  <c r="G64" i="8" s="1"/>
  <c r="G65" i="8" s="1"/>
  <c r="G66" i="8" s="1"/>
  <c r="G67" i="8" s="1"/>
  <c r="G68" i="8" s="1"/>
  <c r="G69" i="8" s="1"/>
  <c r="G70" i="8" s="1"/>
  <c r="G71" i="8" s="1"/>
  <c r="G72" i="8" s="1"/>
  <c r="G73" i="8" s="1"/>
  <c r="G74" i="8" s="1"/>
  <c r="G75" i="8" s="1"/>
  <c r="G76" i="8" s="1"/>
  <c r="G77" i="8" s="1"/>
  <c r="G78" i="8" s="1"/>
  <c r="G79" i="8" s="1"/>
  <c r="G80" i="8" s="1"/>
  <c r="G81" i="8" s="1"/>
  <c r="G82" i="8" s="1"/>
  <c r="G83" i="8" s="1"/>
  <c r="G84" i="8" s="1"/>
  <c r="G85" i="8" s="1"/>
  <c r="G86" i="8" s="1"/>
  <c r="G87" i="8" s="1"/>
  <c r="G88" i="8" s="1"/>
  <c r="G89" i="8" s="1"/>
  <c r="G90" i="8" s="1"/>
  <c r="G91" i="8" s="1"/>
  <c r="G92" i="8" s="1"/>
  <c r="G93" i="8" s="1"/>
  <c r="G94" i="8" s="1"/>
  <c r="G95" i="8" s="1"/>
  <c r="G96" i="8" s="1"/>
  <c r="G97" i="8" s="1"/>
  <c r="G98" i="8" s="1"/>
  <c r="G99" i="8" s="1"/>
  <c r="G100" i="8" s="1"/>
  <c r="G101" i="8" s="1"/>
  <c r="G102" i="8" s="1"/>
  <c r="G103" i="8" s="1"/>
  <c r="G104" i="8" s="1"/>
  <c r="G105" i="8" s="1"/>
  <c r="G106" i="8" s="1"/>
  <c r="G107" i="8" s="1"/>
  <c r="G108" i="8" s="1"/>
  <c r="G109" i="8" s="1"/>
  <c r="G110" i="8" s="1"/>
  <c r="G111" i="8" s="1"/>
  <c r="G112" i="8" s="1"/>
  <c r="G113" i="8" s="1"/>
  <c r="G114" i="8" s="1"/>
  <c r="G115" i="8" s="1"/>
  <c r="G116" i="8" s="1"/>
  <c r="G117" i="8" s="1"/>
  <c r="G118" i="8" s="1"/>
  <c r="G119" i="8" s="1"/>
  <c r="G120" i="8" s="1"/>
  <c r="G121" i="8" s="1"/>
  <c r="G122" i="8" s="1"/>
  <c r="G123" i="8" s="1"/>
  <c r="G124" i="8" s="1"/>
  <c r="G125" i="8" s="1"/>
  <c r="G126" i="8" s="1"/>
  <c r="G127" i="8" s="1"/>
  <c r="G128" i="8" s="1"/>
  <c r="G129" i="8" s="1"/>
  <c r="G130" i="8" s="1"/>
  <c r="G131" i="8" s="1"/>
  <c r="G132" i="8" s="1"/>
  <c r="G133" i="8" s="1"/>
  <c r="G134" i="8" s="1"/>
  <c r="G135" i="8" s="1"/>
  <c r="G136" i="8" s="1"/>
  <c r="G137" i="8" s="1"/>
  <c r="G138" i="8" s="1"/>
  <c r="G139" i="8" s="1"/>
  <c r="G140" i="8" s="1"/>
  <c r="G141" i="8" s="1"/>
  <c r="G142" i="8" s="1"/>
  <c r="G143" i="8" s="1"/>
  <c r="G144" i="8" s="1"/>
  <c r="G145" i="8" s="1"/>
  <c r="G146" i="8" s="1"/>
  <c r="G147" i="8" s="1"/>
  <c r="G148" i="8" s="1"/>
  <c r="G149" i="8" s="1"/>
  <c r="G150" i="8" s="1"/>
  <c r="G151" i="8" s="1"/>
  <c r="G152" i="8" s="1"/>
  <c r="G153" i="8" s="1"/>
  <c r="G154" i="8" s="1"/>
  <c r="G155" i="8" s="1"/>
  <c r="G156" i="8" s="1"/>
  <c r="G157" i="8" s="1"/>
  <c r="G158" i="8" s="1"/>
  <c r="G159" i="8" s="1"/>
  <c r="G160" i="8" s="1"/>
  <c r="G161" i="8" s="1"/>
  <c r="G162" i="8" s="1"/>
  <c r="G163" i="8" s="1"/>
  <c r="G164" i="8" s="1"/>
  <c r="G165" i="8" s="1"/>
  <c r="G166" i="8" s="1"/>
  <c r="G167" i="8" s="1"/>
  <c r="G168" i="8" s="1"/>
  <c r="G169" i="8" s="1"/>
  <c r="G170" i="8" s="1"/>
  <c r="G171" i="8" s="1"/>
  <c r="G172" i="8" s="1"/>
  <c r="G173" i="8" s="1"/>
  <c r="G174" i="8" s="1"/>
  <c r="G175" i="8" s="1"/>
  <c r="G176" i="8" s="1"/>
  <c r="G177" i="8" s="1"/>
  <c r="G178" i="8" s="1"/>
  <c r="G179" i="8" s="1"/>
  <c r="G180" i="8" s="1"/>
  <c r="G181" i="8" s="1"/>
  <c r="G182" i="8" s="1"/>
  <c r="G183" i="8" s="1"/>
  <c r="G184" i="8" s="1"/>
  <c r="G185" i="8" s="1"/>
  <c r="G186" i="8" s="1"/>
  <c r="G187" i="8" s="1"/>
  <c r="G188" i="8" s="1"/>
  <c r="G189" i="8" s="1"/>
  <c r="G190" i="8" s="1"/>
  <c r="G191" i="8" s="1"/>
  <c r="G192" i="8" s="1"/>
  <c r="G193" i="8" s="1"/>
  <c r="G194" i="8" s="1"/>
  <c r="G195" i="8" s="1"/>
  <c r="G196" i="8" s="1"/>
  <c r="G197" i="8" s="1"/>
  <c r="G198" i="8" s="1"/>
  <c r="G199" i="8" s="1"/>
  <c r="G200" i="8" s="1"/>
  <c r="G201" i="8" s="1"/>
  <c r="G202" i="8" s="1"/>
  <c r="G203" i="8" s="1"/>
  <c r="G204" i="8" s="1"/>
  <c r="G205" i="8" s="1"/>
  <c r="G206" i="8" s="1"/>
  <c r="G207" i="8" s="1"/>
  <c r="G208" i="8" s="1"/>
  <c r="G209" i="8" s="1"/>
  <c r="G210" i="8" s="1"/>
  <c r="G211" i="8" s="1"/>
  <c r="G212" i="8" s="1"/>
  <c r="G213" i="8" s="1"/>
  <c r="G214" i="8" s="1"/>
  <c r="G215" i="8" s="1"/>
  <c r="G216" i="8" s="1"/>
  <c r="G217" i="8" s="1"/>
  <c r="G218" i="8" s="1"/>
  <c r="G219" i="8" s="1"/>
  <c r="G220" i="8" s="1"/>
  <c r="G221" i="8" s="1"/>
  <c r="G222" i="8" s="1"/>
  <c r="G223" i="8" s="1"/>
  <c r="G224" i="8" s="1"/>
  <c r="G225" i="8" s="1"/>
  <c r="G226" i="8" s="1"/>
  <c r="G227" i="8" s="1"/>
  <c r="G228" i="8" s="1"/>
  <c r="G229" i="8" s="1"/>
  <c r="G230" i="8" s="1"/>
  <c r="G231" i="8" s="1"/>
  <c r="G232" i="8" s="1"/>
  <c r="G233" i="8" s="1"/>
  <c r="G234" i="8" s="1"/>
  <c r="G235" i="8" s="1"/>
  <c r="G236" i="8" s="1"/>
  <c r="G237" i="8" s="1"/>
  <c r="G238" i="8" s="1"/>
  <c r="G239" i="8" s="1"/>
  <c r="G240" i="8" s="1"/>
  <c r="G241" i="8" s="1"/>
  <c r="G242" i="8" s="1"/>
  <c r="G243" i="8" s="1"/>
  <c r="G244" i="8" s="1"/>
  <c r="G245" i="8" s="1"/>
  <c r="G246" i="8" s="1"/>
  <c r="G247" i="8" s="1"/>
  <c r="G248" i="8" s="1"/>
  <c r="G249" i="8" s="1"/>
  <c r="G250" i="8" s="1"/>
  <c r="C47" i="8"/>
  <c r="C48" i="8" l="1"/>
  <c r="F49" i="8"/>
  <c r="K49" i="8" s="1"/>
  <c r="N48" i="8"/>
  <c r="D49" i="8"/>
  <c r="C49" i="8" l="1"/>
  <c r="E49" i="8"/>
  <c r="L49" i="8" s="1"/>
  <c r="N49" i="8" l="1"/>
  <c r="F50" i="8"/>
  <c r="K50" i="8" s="1"/>
  <c r="D50" i="8"/>
  <c r="E50" i="8" l="1"/>
  <c r="L50" i="8" s="1"/>
  <c r="C50" i="8"/>
  <c r="N50" i="8" l="1"/>
  <c r="D51" i="8"/>
  <c r="F51" i="8"/>
  <c r="K51" i="8" s="1"/>
  <c r="C51" i="8" l="1"/>
  <c r="E51" i="8"/>
  <c r="L51" i="8" s="1"/>
  <c r="F52" i="8" l="1"/>
  <c r="K52" i="8" s="1"/>
  <c r="N51" i="8"/>
  <c r="D52" i="8"/>
  <c r="C52" i="8" l="1"/>
  <c r="E52" i="8"/>
  <c r="L52" i="8" s="1"/>
  <c r="N52" i="8" l="1"/>
  <c r="D53" i="8"/>
  <c r="F53" i="8"/>
  <c r="K53" i="8" s="1"/>
  <c r="E53" i="8" l="1"/>
  <c r="L53" i="8" s="1"/>
  <c r="C53" i="8"/>
  <c r="F54" i="8" l="1"/>
  <c r="K54" i="8" s="1"/>
  <c r="N53" i="8"/>
  <c r="D54" i="8"/>
  <c r="E54" i="8" l="1"/>
  <c r="L54" i="8" s="1"/>
  <c r="C54" i="8"/>
  <c r="N54" i="8" l="1"/>
  <c r="D55" i="8"/>
  <c r="F55" i="8"/>
  <c r="K55" i="8" s="1"/>
  <c r="E55" i="8" l="1"/>
  <c r="L55" i="8" s="1"/>
  <c r="C55" i="8"/>
  <c r="N55" i="8" l="1"/>
  <c r="D56" i="8"/>
  <c r="F56" i="8"/>
  <c r="K56" i="8" s="1"/>
  <c r="E56" i="8" l="1"/>
  <c r="L56" i="8" s="1"/>
  <c r="C56" i="8"/>
  <c r="N56" i="8" l="1"/>
  <c r="F57" i="8"/>
  <c r="K57" i="8" s="1"/>
  <c r="D57" i="8"/>
  <c r="E57" i="8" l="1"/>
  <c r="L57" i="8" s="1"/>
  <c r="C57" i="8"/>
  <c r="F58" i="8" l="1"/>
  <c r="K58" i="8" s="1"/>
  <c r="N57" i="8"/>
  <c r="D58" i="8"/>
  <c r="E58" i="8" l="1"/>
  <c r="L58" i="8" s="1"/>
  <c r="C58" i="8"/>
  <c r="N58" i="8" l="1"/>
  <c r="D59" i="8"/>
  <c r="F59" i="8"/>
  <c r="K59" i="8" s="1"/>
  <c r="C59" i="8" l="1"/>
  <c r="E59" i="8"/>
  <c r="L59" i="8" s="1"/>
  <c r="N59" i="8" l="1"/>
  <c r="D60" i="8"/>
  <c r="F60" i="8"/>
  <c r="K60" i="8" s="1"/>
  <c r="E60" i="8" l="1"/>
  <c r="L60" i="8" s="1"/>
  <c r="C60" i="8"/>
  <c r="F61" i="8" l="1"/>
  <c r="K61" i="8" s="1"/>
  <c r="D61" i="8"/>
  <c r="N60" i="8"/>
  <c r="C61" i="8" l="1"/>
  <c r="E61" i="8"/>
  <c r="L61" i="8" s="1"/>
  <c r="N61" i="8" l="1"/>
  <c r="F62" i="8"/>
  <c r="K62" i="8" s="1"/>
  <c r="D62" i="8"/>
  <c r="C62" i="8" l="1"/>
  <c r="E62" i="8"/>
  <c r="L62" i="8" s="1"/>
  <c r="F63" i="8" l="1"/>
  <c r="K63" i="8" s="1"/>
  <c r="D63" i="8"/>
  <c r="N62" i="8"/>
  <c r="C63" i="8" l="1"/>
  <c r="E63" i="8"/>
  <c r="L63" i="8" s="1"/>
  <c r="N63" i="8" l="1"/>
  <c r="D64" i="8"/>
  <c r="F64" i="8"/>
  <c r="K64" i="8" s="1"/>
  <c r="C64" i="8" l="1"/>
  <c r="E64" i="8"/>
  <c r="L64" i="8" s="1"/>
  <c r="F65" i="8" l="1"/>
  <c r="K65" i="8" s="1"/>
  <c r="N64" i="8"/>
  <c r="D65" i="8"/>
  <c r="C65" i="8" l="1"/>
  <c r="E65" i="8"/>
  <c r="L65" i="8" s="1"/>
  <c r="N65" i="8" l="1"/>
  <c r="F66" i="8"/>
  <c r="K66" i="8" s="1"/>
  <c r="D66" i="8"/>
  <c r="C66" i="8" l="1"/>
  <c r="E66" i="8"/>
  <c r="L66" i="8" s="1"/>
  <c r="F67" i="8" l="1"/>
  <c r="K67" i="8" s="1"/>
  <c r="D67" i="8"/>
  <c r="N66" i="8"/>
  <c r="E67" i="8" l="1"/>
  <c r="L67" i="8" s="1"/>
  <c r="C67" i="8"/>
  <c r="N67" i="8" l="1"/>
  <c r="D68" i="8"/>
  <c r="F68" i="8"/>
  <c r="K68" i="8" s="1"/>
  <c r="E68" i="8" l="1"/>
  <c r="L68" i="8" s="1"/>
  <c r="C68" i="8"/>
  <c r="N68" i="8" l="1"/>
  <c r="F69" i="8"/>
  <c r="K69" i="8" s="1"/>
  <c r="D69" i="8"/>
  <c r="E69" i="8" l="1"/>
  <c r="L69" i="8" s="1"/>
  <c r="C69" i="8"/>
  <c r="F70" i="8" l="1"/>
  <c r="K70" i="8" s="1"/>
  <c r="D70" i="8"/>
  <c r="N69" i="8"/>
  <c r="C70" i="8" l="1"/>
  <c r="E70" i="8"/>
  <c r="L70" i="8" s="1"/>
  <c r="N70" i="8" l="1"/>
  <c r="F71" i="8"/>
  <c r="K71" i="8" s="1"/>
  <c r="D71" i="8"/>
  <c r="C71" i="8" l="1"/>
  <c r="E71" i="8"/>
  <c r="L71" i="8" s="1"/>
  <c r="N71" i="8" l="1"/>
  <c r="D72" i="8"/>
  <c r="F72" i="8"/>
  <c r="K72" i="8" s="1"/>
  <c r="E72" i="8" l="1"/>
  <c r="L72" i="8" s="1"/>
  <c r="C72" i="8"/>
  <c r="F73" i="8" l="1"/>
  <c r="K73" i="8" s="1"/>
  <c r="N72" i="8"/>
  <c r="D73" i="8"/>
  <c r="C73" i="8" l="1"/>
  <c r="E73" i="8"/>
  <c r="L73" i="8" s="1"/>
  <c r="F74" i="8" l="1"/>
  <c r="K74" i="8" s="1"/>
  <c r="N73" i="8"/>
  <c r="D74" i="8"/>
  <c r="E74" i="8" l="1"/>
  <c r="L74" i="8" s="1"/>
  <c r="C74" i="8"/>
  <c r="F75" i="8" l="1"/>
  <c r="K75" i="8" s="1"/>
  <c r="N74" i="8"/>
  <c r="D75" i="8"/>
  <c r="C75" i="8" l="1"/>
  <c r="E75" i="8"/>
  <c r="L75" i="8" s="1"/>
  <c r="F76" i="8" l="1"/>
  <c r="K76" i="8" s="1"/>
  <c r="D76" i="8"/>
  <c r="N75" i="8"/>
  <c r="E76" i="8" l="1"/>
  <c r="L76" i="8" s="1"/>
  <c r="C76" i="8"/>
  <c r="F77" i="8" l="1"/>
  <c r="K77" i="8" s="1"/>
  <c r="D77" i="8"/>
  <c r="N76" i="8"/>
  <c r="C77" i="8" l="1"/>
  <c r="E77" i="8"/>
  <c r="L77" i="8" s="1"/>
  <c r="F78" i="8" l="1"/>
  <c r="K78" i="8" s="1"/>
  <c r="N77" i="8"/>
  <c r="D78" i="8"/>
  <c r="E78" i="8" l="1"/>
  <c r="L78" i="8" s="1"/>
  <c r="C78" i="8"/>
  <c r="F79" i="8" l="1"/>
  <c r="K79" i="8" s="1"/>
  <c r="N78" i="8"/>
  <c r="D79" i="8"/>
  <c r="E79" i="8" l="1"/>
  <c r="L79" i="8" s="1"/>
  <c r="C79" i="8"/>
  <c r="N79" i="8" l="1"/>
  <c r="D80" i="8"/>
  <c r="F80" i="8"/>
  <c r="K80" i="8" s="1"/>
  <c r="C80" i="8" l="1"/>
  <c r="E80" i="8"/>
  <c r="L80" i="8" s="1"/>
  <c r="F81" i="8" l="1"/>
  <c r="K81" i="8" s="1"/>
  <c r="N80" i="8"/>
  <c r="D81" i="8"/>
  <c r="C81" i="8" l="1"/>
  <c r="E81" i="8"/>
  <c r="L81" i="8" s="1"/>
  <c r="F82" i="8" l="1"/>
  <c r="K82" i="8" s="1"/>
  <c r="D82" i="8"/>
  <c r="N81" i="8"/>
  <c r="E82" i="8" l="1"/>
  <c r="L82" i="8" s="1"/>
  <c r="C82" i="8"/>
  <c r="F83" i="8" l="1"/>
  <c r="K83" i="8" s="1"/>
  <c r="N82" i="8"/>
  <c r="D83" i="8"/>
  <c r="E83" i="8" l="1"/>
  <c r="L83" i="8" s="1"/>
  <c r="C83" i="8"/>
  <c r="C19" i="8" s="1"/>
  <c r="N83" i="8" l="1"/>
  <c r="D84" i="8"/>
  <c r="F84" i="8"/>
  <c r="K84" i="8" s="1"/>
  <c r="C84" i="8" l="1"/>
  <c r="E84" i="8"/>
  <c r="L84" i="8" s="1"/>
  <c r="F85" i="8" l="1"/>
  <c r="K85" i="8" s="1"/>
  <c r="N84" i="8"/>
  <c r="D85" i="8"/>
  <c r="C85" i="8" l="1"/>
  <c r="E85" i="8"/>
  <c r="L85" i="8" s="1"/>
  <c r="N85" i="8" l="1"/>
  <c r="F86" i="8"/>
  <c r="K86" i="8" s="1"/>
  <c r="D86" i="8"/>
  <c r="E86" i="8" l="1"/>
  <c r="L86" i="8" s="1"/>
  <c r="C86" i="8"/>
  <c r="F87" i="8" l="1"/>
  <c r="K87" i="8" s="1"/>
  <c r="D87" i="8"/>
  <c r="N86" i="8"/>
  <c r="E87" i="8" l="1"/>
  <c r="L87" i="8" s="1"/>
  <c r="C87" i="8"/>
  <c r="N87" i="8" l="1"/>
  <c r="F88" i="8"/>
  <c r="K88" i="8" s="1"/>
  <c r="D88" i="8"/>
  <c r="C88" i="8" l="1"/>
  <c r="E88" i="8"/>
  <c r="L88" i="8" s="1"/>
  <c r="F89" i="8" l="1"/>
  <c r="K89" i="8" s="1"/>
  <c r="D89" i="8"/>
  <c r="N88" i="8"/>
  <c r="C89" i="8" l="1"/>
  <c r="E89" i="8"/>
  <c r="L89" i="8" s="1"/>
  <c r="N89" i="8" l="1"/>
  <c r="D90" i="8"/>
  <c r="F90" i="8"/>
  <c r="K90" i="8" s="1"/>
  <c r="C90" i="8" l="1"/>
  <c r="E90" i="8"/>
  <c r="L90" i="8" s="1"/>
  <c r="F91" i="8" l="1"/>
  <c r="K91" i="8" s="1"/>
  <c r="D91" i="8"/>
  <c r="N90" i="8"/>
  <c r="C91" i="8" l="1"/>
  <c r="E91" i="8"/>
  <c r="L91" i="8" s="1"/>
  <c r="N91" i="8" l="1"/>
  <c r="F92" i="8"/>
  <c r="K92" i="8" s="1"/>
  <c r="D92" i="8"/>
  <c r="C92" i="8" l="1"/>
  <c r="E92" i="8"/>
  <c r="L92" i="8" s="1"/>
  <c r="F93" i="8" l="1"/>
  <c r="K93" i="8" s="1"/>
  <c r="N92" i="8"/>
  <c r="D93" i="8"/>
  <c r="C93" i="8" l="1"/>
  <c r="E93" i="8"/>
  <c r="L93" i="8" s="1"/>
  <c r="F94" i="8" l="1"/>
  <c r="K94" i="8" s="1"/>
  <c r="N93" i="8"/>
  <c r="D94" i="8"/>
  <c r="E94" i="8" l="1"/>
  <c r="L94" i="8" s="1"/>
  <c r="C94" i="8"/>
  <c r="F95" i="8" l="1"/>
  <c r="K95" i="8" s="1"/>
  <c r="D95" i="8"/>
  <c r="N94" i="8"/>
  <c r="E95" i="8" l="1"/>
  <c r="L95" i="8" s="1"/>
  <c r="C95" i="8"/>
  <c r="N95" i="8" l="1"/>
  <c r="F96" i="8"/>
  <c r="K96" i="8" s="1"/>
  <c r="D96" i="8"/>
  <c r="E96" i="8" l="1"/>
  <c r="L96" i="8" s="1"/>
  <c r="C96" i="8"/>
  <c r="N96" i="8" l="1"/>
  <c r="D97" i="8"/>
  <c r="F97" i="8"/>
  <c r="K97" i="8" s="1"/>
  <c r="E97" i="8" l="1"/>
  <c r="L97" i="8" s="1"/>
  <c r="C97" i="8"/>
  <c r="F98" i="8" l="1"/>
  <c r="K98" i="8" s="1"/>
  <c r="D98" i="8"/>
  <c r="N97" i="8"/>
  <c r="E98" i="8" l="1"/>
  <c r="L98" i="8" s="1"/>
  <c r="C98" i="8"/>
  <c r="N98" i="8" l="1"/>
  <c r="D99" i="8"/>
  <c r="F99" i="8"/>
  <c r="K99" i="8" s="1"/>
  <c r="E99" i="8" l="1"/>
  <c r="L99" i="8" s="1"/>
  <c r="C99" i="8"/>
  <c r="F100" i="8" l="1"/>
  <c r="K100" i="8" s="1"/>
  <c r="D100" i="8"/>
  <c r="N99" i="8"/>
  <c r="E100" i="8" l="1"/>
  <c r="L100" i="8" s="1"/>
  <c r="C100" i="8"/>
  <c r="F101" i="8" l="1"/>
  <c r="K101" i="8" s="1"/>
  <c r="N100" i="8"/>
  <c r="D101" i="8"/>
  <c r="C101" i="8" l="1"/>
  <c r="E101" i="8"/>
  <c r="L101" i="8" s="1"/>
  <c r="F102" i="8" l="1"/>
  <c r="K102" i="8" s="1"/>
  <c r="N101" i="8"/>
  <c r="D102" i="8"/>
  <c r="C102" i="8" l="1"/>
  <c r="E102" i="8"/>
  <c r="L102" i="8" s="1"/>
  <c r="N102" i="8" l="1"/>
  <c r="D103" i="8"/>
  <c r="F103" i="8"/>
  <c r="K103" i="8" s="1"/>
  <c r="C103" i="8" l="1"/>
  <c r="E103" i="8"/>
  <c r="L103" i="8" s="1"/>
  <c r="N103" i="8" l="1"/>
  <c r="F104" i="8"/>
  <c r="K104" i="8" s="1"/>
  <c r="D104" i="8"/>
  <c r="E104" i="8" l="1"/>
  <c r="L104" i="8" s="1"/>
  <c r="C104" i="8"/>
  <c r="F105" i="8" l="1"/>
  <c r="K105" i="8" s="1"/>
  <c r="D105" i="8"/>
  <c r="N104" i="8"/>
  <c r="C105" i="8" l="1"/>
  <c r="E105" i="8"/>
  <c r="L105" i="8" s="1"/>
  <c r="N105" i="8" l="1"/>
  <c r="F106" i="8"/>
  <c r="K106" i="8" s="1"/>
  <c r="D106" i="8"/>
  <c r="E106" i="8" l="1"/>
  <c r="L106" i="8" s="1"/>
  <c r="C106" i="8"/>
  <c r="N106" i="8" l="1"/>
  <c r="D107" i="8"/>
  <c r="F107" i="8"/>
  <c r="K107" i="8" s="1"/>
  <c r="C107" i="8" l="1"/>
  <c r="E107" i="8"/>
  <c r="L107" i="8" s="1"/>
  <c r="F108" i="8" l="1"/>
  <c r="K108" i="8" s="1"/>
  <c r="N107" i="8"/>
  <c r="D108" i="8"/>
  <c r="C108" i="8" l="1"/>
  <c r="E108" i="8"/>
  <c r="L108" i="8" s="1"/>
  <c r="F109" i="8" l="1"/>
  <c r="K109" i="8" s="1"/>
  <c r="N108" i="8"/>
  <c r="D109" i="8"/>
  <c r="E109" i="8" l="1"/>
  <c r="L109" i="8" s="1"/>
  <c r="C109" i="8"/>
  <c r="F110" i="8" l="1"/>
  <c r="K110" i="8" s="1"/>
  <c r="N109" i="8"/>
  <c r="D110" i="8"/>
  <c r="C110" i="8" l="1"/>
  <c r="E110" i="8"/>
  <c r="L110" i="8" s="1"/>
  <c r="N110" i="8" l="1"/>
  <c r="D111" i="8"/>
  <c r="F111" i="8"/>
  <c r="K111" i="8" s="1"/>
  <c r="C111" i="8" l="1"/>
  <c r="E111" i="8"/>
  <c r="L111" i="8" s="1"/>
  <c r="F112" i="8" l="1"/>
  <c r="K112" i="8" s="1"/>
  <c r="N111" i="8"/>
  <c r="D112" i="8"/>
  <c r="E112" i="8" l="1"/>
  <c r="L112" i="8" s="1"/>
  <c r="C112" i="8"/>
  <c r="F113" i="8" l="1"/>
  <c r="K113" i="8" s="1"/>
  <c r="D113" i="8"/>
  <c r="N112" i="8"/>
  <c r="E113" i="8" l="1"/>
  <c r="L113" i="8" s="1"/>
  <c r="C113" i="8"/>
  <c r="F114" i="8" l="1"/>
  <c r="K114" i="8" s="1"/>
  <c r="N113" i="8"/>
  <c r="D114" i="8"/>
  <c r="C114" i="8" l="1"/>
  <c r="E114" i="8"/>
  <c r="L114" i="8" s="1"/>
  <c r="F115" i="8" l="1"/>
  <c r="K115" i="8" s="1"/>
  <c r="D115" i="8"/>
  <c r="N114" i="8"/>
  <c r="E115" i="8" l="1"/>
  <c r="L115" i="8" s="1"/>
  <c r="C115" i="8"/>
  <c r="F116" i="8" l="1"/>
  <c r="K116" i="8" s="1"/>
  <c r="D116" i="8"/>
  <c r="N115" i="8"/>
  <c r="C116" i="8" l="1"/>
  <c r="E116" i="8"/>
  <c r="L116" i="8" s="1"/>
  <c r="F117" i="8" l="1"/>
  <c r="K117" i="8" s="1"/>
  <c r="N116" i="8"/>
  <c r="D117" i="8"/>
  <c r="E117" i="8" l="1"/>
  <c r="L117" i="8" s="1"/>
  <c r="C117" i="8"/>
  <c r="F118" i="8" l="1"/>
  <c r="K118" i="8" s="1"/>
  <c r="N117" i="8"/>
  <c r="D118" i="8"/>
  <c r="C118" i="8" l="1"/>
  <c r="E118" i="8"/>
  <c r="L118" i="8" s="1"/>
  <c r="F119" i="8" l="1"/>
  <c r="K119" i="8" s="1"/>
  <c r="D119" i="8"/>
  <c r="N118" i="8"/>
  <c r="C119" i="8" l="1"/>
  <c r="E119" i="8"/>
  <c r="L119" i="8" s="1"/>
  <c r="N119" i="8" l="1"/>
  <c r="F120" i="8"/>
  <c r="K120" i="8" s="1"/>
  <c r="D120" i="8"/>
  <c r="C120" i="8" l="1"/>
  <c r="E120" i="8"/>
  <c r="L120" i="8" s="1"/>
  <c r="N120" i="8" l="1"/>
  <c r="D121" i="8"/>
  <c r="F121" i="8"/>
  <c r="K121" i="8" s="1"/>
  <c r="C121" i="8" l="1"/>
  <c r="E121" i="8"/>
  <c r="L121" i="8" s="1"/>
  <c r="N121" i="8" l="1"/>
  <c r="F122" i="8"/>
  <c r="K122" i="8" s="1"/>
  <c r="D122" i="8"/>
  <c r="E122" i="8" l="1"/>
  <c r="L122" i="8" s="1"/>
  <c r="C122" i="8"/>
  <c r="N122" i="8" l="1"/>
  <c r="D123" i="8"/>
  <c r="F123" i="8"/>
  <c r="K123" i="8" s="1"/>
  <c r="C123" i="8" l="1"/>
  <c r="E123" i="8"/>
  <c r="L123" i="8" s="1"/>
  <c r="N123" i="8" l="1"/>
  <c r="F124" i="8"/>
  <c r="K124" i="8" s="1"/>
  <c r="D124" i="8"/>
  <c r="E124" i="8" l="1"/>
  <c r="L124" i="8" s="1"/>
  <c r="C124" i="8"/>
  <c r="F125" i="8" l="1"/>
  <c r="K125" i="8" s="1"/>
  <c r="N124" i="8"/>
  <c r="D125" i="8"/>
  <c r="C125" i="8" l="1"/>
  <c r="E125" i="8"/>
  <c r="L125" i="8" s="1"/>
  <c r="N125" i="8" l="1"/>
  <c r="F126" i="8"/>
  <c r="K126" i="8" s="1"/>
  <c r="D126" i="8"/>
  <c r="E126" i="8" l="1"/>
  <c r="L126" i="8" s="1"/>
  <c r="C126" i="8"/>
  <c r="N126" i="8" l="1"/>
  <c r="D127" i="8"/>
  <c r="F127" i="8"/>
  <c r="K127" i="8" s="1"/>
  <c r="E127" i="8" l="1"/>
  <c r="L127" i="8" s="1"/>
  <c r="C127" i="8"/>
  <c r="N127" i="8" l="1"/>
  <c r="F128" i="8"/>
  <c r="K128" i="8" s="1"/>
  <c r="D128" i="8"/>
  <c r="C128" i="8" l="1"/>
  <c r="E128" i="8"/>
  <c r="L128" i="8" s="1"/>
  <c r="N128" i="8" l="1"/>
  <c r="D129" i="8"/>
  <c r="F129" i="8"/>
  <c r="K129" i="8" s="1"/>
  <c r="C129" i="8" l="1"/>
  <c r="E129" i="8"/>
  <c r="L129" i="8" s="1"/>
  <c r="N129" i="8" l="1"/>
  <c r="F130" i="8"/>
  <c r="K130" i="8" s="1"/>
  <c r="D130" i="8"/>
  <c r="E130" i="8" l="1"/>
  <c r="L130" i="8" s="1"/>
  <c r="C130" i="8"/>
  <c r="N130" i="8" l="1"/>
  <c r="D131" i="8"/>
  <c r="F131" i="8"/>
  <c r="K131" i="8" s="1"/>
  <c r="C131" i="8" l="1"/>
  <c r="E131" i="8"/>
  <c r="L131" i="8" s="1"/>
  <c r="F132" i="8" l="1"/>
  <c r="K132" i="8" s="1"/>
  <c r="D132" i="8"/>
  <c r="N131" i="8"/>
  <c r="C132" i="8" l="1"/>
  <c r="E132" i="8"/>
  <c r="L132" i="8" s="1"/>
  <c r="F133" i="8" l="1"/>
  <c r="K133" i="8" s="1"/>
  <c r="N132" i="8"/>
  <c r="D133" i="8"/>
  <c r="E133" i="8" l="1"/>
  <c r="L133" i="8" s="1"/>
  <c r="C133" i="8"/>
  <c r="F134" i="8" l="1"/>
  <c r="K134" i="8" s="1"/>
  <c r="N133" i="8"/>
  <c r="D134" i="8"/>
  <c r="C134" i="8" l="1"/>
  <c r="E134" i="8"/>
  <c r="L134" i="8" s="1"/>
  <c r="N134" i="8" l="1"/>
  <c r="D135" i="8"/>
  <c r="F135" i="8"/>
  <c r="K135" i="8" s="1"/>
  <c r="C135" i="8" l="1"/>
  <c r="E135" i="8"/>
  <c r="L135" i="8" s="1"/>
  <c r="F136" i="8" l="1"/>
  <c r="K136" i="8" s="1"/>
  <c r="N135" i="8"/>
  <c r="D136" i="8"/>
  <c r="E136" i="8" l="1"/>
  <c r="L136" i="8" s="1"/>
  <c r="C136" i="8"/>
  <c r="F137" i="8" l="1"/>
  <c r="K137" i="8" s="1"/>
  <c r="D137" i="8"/>
  <c r="N136" i="8"/>
  <c r="E137" i="8" l="1"/>
  <c r="L137" i="8" s="1"/>
  <c r="C137" i="8"/>
  <c r="F138" i="8" l="1"/>
  <c r="K138" i="8" s="1"/>
  <c r="N137" i="8"/>
  <c r="D138" i="8"/>
  <c r="C138" i="8" l="1"/>
  <c r="E138" i="8"/>
  <c r="L138" i="8" s="1"/>
  <c r="F139" i="8" l="1"/>
  <c r="K139" i="8" s="1"/>
  <c r="D139" i="8"/>
  <c r="N138" i="8"/>
  <c r="E139" i="8" l="1"/>
  <c r="L139" i="8" s="1"/>
  <c r="C139" i="8"/>
  <c r="F140" i="8" l="1"/>
  <c r="K140" i="8" s="1"/>
  <c r="N139" i="8"/>
  <c r="D140" i="8"/>
  <c r="C140" i="8" l="1"/>
  <c r="E140" i="8"/>
  <c r="L140" i="8" s="1"/>
  <c r="F141" i="8" l="1"/>
  <c r="K141" i="8" s="1"/>
  <c r="N140" i="8"/>
  <c r="D141" i="8"/>
  <c r="E141" i="8" l="1"/>
  <c r="L141" i="8" s="1"/>
  <c r="C141" i="8"/>
  <c r="F142" i="8" l="1"/>
  <c r="K142" i="8" s="1"/>
  <c r="N141" i="8"/>
  <c r="D142" i="8"/>
  <c r="C142" i="8" l="1"/>
  <c r="E142" i="8"/>
  <c r="L142" i="8" s="1"/>
  <c r="F143" i="8" l="1"/>
  <c r="K143" i="8" s="1"/>
  <c r="N142" i="8"/>
  <c r="D143" i="8"/>
  <c r="C143" i="8" l="1"/>
  <c r="C20" i="8" s="1"/>
  <c r="E143" i="8"/>
  <c r="L143" i="8" s="1"/>
  <c r="N143" i="8" l="1"/>
  <c r="D144" i="8"/>
  <c r="F144" i="8"/>
  <c r="K144" i="8" s="1"/>
  <c r="E144" i="8" l="1"/>
  <c r="L144" i="8" s="1"/>
  <c r="C144" i="8"/>
  <c r="N144" i="8" l="1"/>
  <c r="F145" i="8"/>
  <c r="K145" i="8" s="1"/>
  <c r="D145" i="8"/>
  <c r="C145" i="8" l="1"/>
  <c r="E145" i="8"/>
  <c r="L145" i="8" s="1"/>
  <c r="N145" i="8" l="1"/>
  <c r="D146" i="8"/>
  <c r="F146" i="8"/>
  <c r="K146" i="8" s="1"/>
  <c r="E146" i="8" l="1"/>
  <c r="L146" i="8" s="1"/>
  <c r="C146" i="8"/>
  <c r="F147" i="8" l="1"/>
  <c r="K147" i="8" s="1"/>
  <c r="N146" i="8"/>
  <c r="D147" i="8"/>
  <c r="C147" i="8" l="1"/>
  <c r="E147" i="8"/>
  <c r="L147" i="8" s="1"/>
  <c r="F148" i="8" l="1"/>
  <c r="K148" i="8" s="1"/>
  <c r="N147" i="8"/>
  <c r="D148" i="8"/>
  <c r="C148" i="8" l="1"/>
  <c r="E148" i="8"/>
  <c r="L148" i="8" s="1"/>
  <c r="F149" i="8" l="1"/>
  <c r="K149" i="8" s="1"/>
  <c r="N148" i="8"/>
  <c r="D149" i="8"/>
  <c r="C149" i="8" l="1"/>
  <c r="E149" i="8"/>
  <c r="L149" i="8" s="1"/>
  <c r="N149" i="8" l="1"/>
  <c r="D150" i="8"/>
  <c r="F150" i="8"/>
  <c r="K150" i="8" s="1"/>
  <c r="E150" i="8" l="1"/>
  <c r="L150" i="8" s="1"/>
  <c r="C150" i="8"/>
  <c r="N150" i="8" l="1"/>
  <c r="D151" i="8"/>
  <c r="F151" i="8"/>
  <c r="K151" i="8" s="1"/>
  <c r="E151" i="8" l="1"/>
  <c r="L151" i="8" s="1"/>
  <c r="C151" i="8"/>
  <c r="N151" i="8" l="1"/>
  <c r="D152" i="8"/>
  <c r="F152" i="8"/>
  <c r="K152" i="8" s="1"/>
  <c r="E152" i="8" l="1"/>
  <c r="L152" i="8" s="1"/>
  <c r="C152" i="8"/>
  <c r="F153" i="8" l="1"/>
  <c r="K153" i="8" s="1"/>
  <c r="N152" i="8"/>
  <c r="D153" i="8"/>
  <c r="C153" i="8" l="1"/>
  <c r="E153" i="8"/>
  <c r="L153" i="8" s="1"/>
  <c r="N153" i="8" l="1"/>
  <c r="F154" i="8"/>
  <c r="K154" i="8" s="1"/>
  <c r="D154" i="8"/>
  <c r="E154" i="8" l="1"/>
  <c r="L154" i="8" s="1"/>
  <c r="C154" i="8"/>
  <c r="F155" i="8" l="1"/>
  <c r="K155" i="8" s="1"/>
  <c r="N154" i="8"/>
  <c r="D155" i="8"/>
  <c r="C155" i="8" l="1"/>
  <c r="E155" i="8"/>
  <c r="L155" i="8" s="1"/>
  <c r="N155" i="8" l="1"/>
  <c r="D156" i="8"/>
  <c r="F156" i="8"/>
  <c r="K156" i="8" s="1"/>
  <c r="C156" i="8" l="1"/>
  <c r="E156" i="8"/>
  <c r="L156" i="8" s="1"/>
  <c r="F157" i="8" l="1"/>
  <c r="K157" i="8" s="1"/>
  <c r="N156" i="8"/>
  <c r="D157" i="8"/>
  <c r="C157" i="8" l="1"/>
  <c r="E157" i="8"/>
  <c r="L157" i="8" s="1"/>
  <c r="N157" i="8" l="1"/>
  <c r="D158" i="8"/>
  <c r="F158" i="8"/>
  <c r="K158" i="8" s="1"/>
  <c r="E158" i="8" l="1"/>
  <c r="L158" i="8" s="1"/>
  <c r="C158" i="8"/>
  <c r="F159" i="8" l="1"/>
  <c r="K159" i="8" s="1"/>
  <c r="D159" i="8"/>
  <c r="N158" i="8"/>
  <c r="E159" i="8" l="1"/>
  <c r="L159" i="8" s="1"/>
  <c r="C159" i="8"/>
  <c r="N159" i="8" l="1"/>
  <c r="D160" i="8"/>
  <c r="F160" i="8"/>
  <c r="K160" i="8" s="1"/>
  <c r="E160" i="8" l="1"/>
  <c r="L160" i="8" s="1"/>
  <c r="C160" i="8"/>
  <c r="F161" i="8" l="1"/>
  <c r="K161" i="8" s="1"/>
  <c r="D161" i="8"/>
  <c r="N160" i="8"/>
  <c r="C161" i="8" l="1"/>
  <c r="E161" i="8"/>
  <c r="L161" i="8" s="1"/>
  <c r="N161" i="8" l="1"/>
  <c r="F162" i="8"/>
  <c r="K162" i="8" s="1"/>
  <c r="D162" i="8"/>
  <c r="E162" i="8" l="1"/>
  <c r="L162" i="8" s="1"/>
  <c r="C162" i="8"/>
  <c r="F163" i="8" l="1"/>
  <c r="K163" i="8" s="1"/>
  <c r="N162" i="8"/>
  <c r="D163" i="8"/>
  <c r="C163" i="8" l="1"/>
  <c r="E163" i="8"/>
  <c r="L163" i="8" s="1"/>
  <c r="N163" i="8" l="1"/>
  <c r="D164" i="8"/>
  <c r="F164" i="8"/>
  <c r="K164" i="8" s="1"/>
  <c r="C164" i="8" l="1"/>
  <c r="E164" i="8"/>
  <c r="L164" i="8" s="1"/>
  <c r="F165" i="8" l="1"/>
  <c r="K165" i="8" s="1"/>
  <c r="N164" i="8"/>
  <c r="D165" i="8"/>
  <c r="C165" i="8" l="1"/>
  <c r="E165" i="8"/>
  <c r="L165" i="8" s="1"/>
  <c r="N165" i="8" l="1"/>
  <c r="D166" i="8"/>
  <c r="F166" i="8"/>
  <c r="K166" i="8" s="1"/>
  <c r="E166" i="8" l="1"/>
  <c r="L166" i="8" s="1"/>
  <c r="C166" i="8"/>
  <c r="N166" i="8" l="1"/>
  <c r="D167" i="8"/>
  <c r="F167" i="8"/>
  <c r="K167" i="8" s="1"/>
  <c r="E167" i="8" l="1"/>
  <c r="L167" i="8" s="1"/>
  <c r="C167" i="8"/>
  <c r="N167" i="8" l="1"/>
  <c r="D168" i="8"/>
  <c r="F168" i="8"/>
  <c r="K168" i="8" s="1"/>
  <c r="E168" i="8" l="1"/>
  <c r="L168" i="8" s="1"/>
  <c r="C168" i="8"/>
  <c r="F169" i="8" l="1"/>
  <c r="K169" i="8" s="1"/>
  <c r="N168" i="8"/>
  <c r="D169" i="8"/>
  <c r="E169" i="8" l="1"/>
  <c r="L169" i="8" s="1"/>
  <c r="C169" i="8"/>
  <c r="N169" i="8" l="1"/>
  <c r="D170" i="8"/>
  <c r="F170" i="8"/>
  <c r="K170" i="8" s="1"/>
  <c r="C170" i="8" l="1"/>
  <c r="E170" i="8"/>
  <c r="L170" i="8" s="1"/>
  <c r="N170" i="8" l="1"/>
  <c r="D171" i="8"/>
  <c r="F171" i="8"/>
  <c r="K171" i="8" s="1"/>
  <c r="C171" i="8" l="1"/>
  <c r="E171" i="8"/>
  <c r="L171" i="8" s="1"/>
  <c r="N171" i="8" l="1"/>
  <c r="F172" i="8"/>
  <c r="K172" i="8" s="1"/>
  <c r="D172" i="8"/>
  <c r="C172" i="8" l="1"/>
  <c r="E172" i="8"/>
  <c r="L172" i="8" s="1"/>
  <c r="N172" i="8" l="1"/>
  <c r="F173" i="8"/>
  <c r="K173" i="8" s="1"/>
  <c r="D173" i="8"/>
  <c r="C173" i="8" l="1"/>
  <c r="E173" i="8"/>
  <c r="L173" i="8" s="1"/>
  <c r="F174" i="8" l="1"/>
  <c r="K174" i="8" s="1"/>
  <c r="D174" i="8"/>
  <c r="N173" i="8"/>
  <c r="E174" i="8" l="1"/>
  <c r="L174" i="8" s="1"/>
  <c r="C174" i="8"/>
  <c r="N174" i="8" l="1"/>
  <c r="D175" i="8"/>
  <c r="F175" i="8"/>
  <c r="K175" i="8" s="1"/>
  <c r="E175" i="8" l="1"/>
  <c r="L175" i="8" s="1"/>
  <c r="C175" i="8"/>
  <c r="N175" i="8" l="1"/>
  <c r="D176" i="8"/>
  <c r="F176" i="8"/>
  <c r="K176" i="8" s="1"/>
  <c r="C176" i="8" l="1"/>
  <c r="E176" i="8"/>
  <c r="L176" i="8" s="1"/>
  <c r="N176" i="8" l="1"/>
  <c r="F177" i="8"/>
  <c r="K177" i="8" s="1"/>
  <c r="D177" i="8"/>
  <c r="C177" i="8" l="1"/>
  <c r="E177" i="8"/>
  <c r="L177" i="8" s="1"/>
  <c r="N177" i="8" l="1"/>
  <c r="D178" i="8"/>
  <c r="F178" i="8"/>
  <c r="K178" i="8" s="1"/>
  <c r="C178" i="8" l="1"/>
  <c r="E178" i="8"/>
  <c r="L178" i="8" s="1"/>
  <c r="N178" i="8" l="1"/>
  <c r="D179" i="8"/>
  <c r="F179" i="8"/>
  <c r="K179" i="8" s="1"/>
  <c r="C179" i="8" l="1"/>
  <c r="E179" i="8"/>
  <c r="L179" i="8" s="1"/>
  <c r="N179" i="8" l="1"/>
  <c r="F180" i="8"/>
  <c r="K180" i="8" s="1"/>
  <c r="D180" i="8"/>
  <c r="C180" i="8" l="1"/>
  <c r="E180" i="8"/>
  <c r="L180" i="8" s="1"/>
  <c r="N180" i="8" l="1"/>
  <c r="F181" i="8"/>
  <c r="K181" i="8" s="1"/>
  <c r="D181" i="8"/>
  <c r="C181" i="8" l="1"/>
  <c r="E181" i="8"/>
  <c r="L181" i="8" s="1"/>
  <c r="N181" i="8" l="1"/>
  <c r="D182" i="8"/>
  <c r="F182" i="8"/>
  <c r="K182" i="8" s="1"/>
  <c r="E182" i="8" l="1"/>
  <c r="L182" i="8" s="1"/>
  <c r="C182" i="8"/>
  <c r="N182" i="8" l="1"/>
  <c r="D183" i="8"/>
  <c r="F183" i="8"/>
  <c r="K183" i="8" s="1"/>
  <c r="E183" i="8" l="1"/>
  <c r="L183" i="8" s="1"/>
  <c r="C183" i="8"/>
  <c r="N183" i="8" l="1"/>
  <c r="D184" i="8"/>
  <c r="F184" i="8"/>
  <c r="K184" i="8" s="1"/>
  <c r="C184" i="8" l="1"/>
  <c r="E184" i="8"/>
  <c r="L184" i="8" s="1"/>
  <c r="N184" i="8" l="1"/>
  <c r="F185" i="8"/>
  <c r="K185" i="8" s="1"/>
  <c r="D185" i="8"/>
  <c r="C185" i="8" l="1"/>
  <c r="E185" i="8"/>
  <c r="L185" i="8" s="1"/>
  <c r="N185" i="8" l="1"/>
  <c r="D186" i="8"/>
  <c r="F186" i="8"/>
  <c r="K186" i="8" s="1"/>
  <c r="C186" i="8" l="1"/>
  <c r="E186" i="8"/>
  <c r="L186" i="8" s="1"/>
  <c r="N186" i="8" l="1"/>
  <c r="D187" i="8"/>
  <c r="F187" i="8"/>
  <c r="K187" i="8" s="1"/>
  <c r="C187" i="8" l="1"/>
  <c r="E187" i="8"/>
  <c r="L187" i="8" s="1"/>
  <c r="N187" i="8" l="1"/>
  <c r="F188" i="8"/>
  <c r="K188" i="8" s="1"/>
  <c r="D188" i="8"/>
  <c r="C188" i="8" l="1"/>
  <c r="E188" i="8"/>
  <c r="L188" i="8" s="1"/>
  <c r="N188" i="8" l="1"/>
  <c r="F189" i="8"/>
  <c r="K189" i="8" s="1"/>
  <c r="D189" i="8"/>
  <c r="C189" i="8" l="1"/>
  <c r="E189" i="8"/>
  <c r="L189" i="8" s="1"/>
  <c r="F190" i="8" l="1"/>
  <c r="K190" i="8" s="1"/>
  <c r="D190" i="8"/>
  <c r="N189" i="8"/>
  <c r="E190" i="8" l="1"/>
  <c r="L190" i="8" s="1"/>
  <c r="C190" i="8"/>
  <c r="N190" i="8" l="1"/>
  <c r="D191" i="8"/>
  <c r="F191" i="8"/>
  <c r="K191" i="8" s="1"/>
  <c r="C191" i="8" l="1"/>
  <c r="E191" i="8"/>
  <c r="L191" i="8" s="1"/>
  <c r="F192" i="8" l="1"/>
  <c r="K192" i="8" s="1"/>
  <c r="D192" i="8"/>
  <c r="N191" i="8"/>
  <c r="E192" i="8" l="1"/>
  <c r="L192" i="8" s="1"/>
  <c r="C192" i="8"/>
  <c r="F193" i="8" l="1"/>
  <c r="K193" i="8" s="1"/>
  <c r="N192" i="8"/>
  <c r="D193" i="8"/>
  <c r="E193" i="8" l="1"/>
  <c r="L193" i="8" s="1"/>
  <c r="C193" i="8"/>
  <c r="F194" i="8" l="1"/>
  <c r="K194" i="8" s="1"/>
  <c r="D194" i="8"/>
  <c r="N193" i="8"/>
  <c r="C194" i="8" l="1"/>
  <c r="E194" i="8"/>
  <c r="L194" i="8" s="1"/>
  <c r="N194" i="8" l="1"/>
  <c r="D195" i="8"/>
  <c r="F195" i="8"/>
  <c r="K195" i="8" s="1"/>
  <c r="C195" i="8" l="1"/>
  <c r="E195" i="8"/>
  <c r="L195" i="8" s="1"/>
  <c r="N195" i="8" l="1"/>
  <c r="F196" i="8"/>
  <c r="K196" i="8" s="1"/>
  <c r="D196" i="8"/>
  <c r="C196" i="8" l="1"/>
  <c r="E196" i="8"/>
  <c r="L196" i="8" s="1"/>
  <c r="N196" i="8" l="1"/>
  <c r="F197" i="8"/>
  <c r="K197" i="8" s="1"/>
  <c r="D197" i="8"/>
  <c r="E197" i="8" l="1"/>
  <c r="L197" i="8" s="1"/>
  <c r="C197" i="8"/>
  <c r="N197" i="8" l="1"/>
  <c r="D198" i="8"/>
  <c r="F198" i="8"/>
  <c r="K198" i="8" s="1"/>
  <c r="C198" i="8" l="1"/>
  <c r="E198" i="8"/>
  <c r="L198" i="8" s="1"/>
  <c r="F199" i="8" l="1"/>
  <c r="K199" i="8" s="1"/>
  <c r="D199" i="8"/>
  <c r="N198" i="8"/>
  <c r="E199" i="8" l="1"/>
  <c r="L199" i="8" s="1"/>
  <c r="C199" i="8"/>
  <c r="N199" i="8" l="1"/>
  <c r="D200" i="8"/>
  <c r="F200" i="8"/>
  <c r="K200" i="8" s="1"/>
  <c r="E200" i="8" l="1"/>
  <c r="L200" i="8" s="1"/>
  <c r="C200" i="8"/>
  <c r="F201" i="8" l="1"/>
  <c r="K201" i="8" s="1"/>
  <c r="N200" i="8"/>
  <c r="D201" i="8"/>
  <c r="C201" i="8" l="1"/>
  <c r="E201" i="8"/>
  <c r="L201" i="8" s="1"/>
  <c r="N201" i="8" l="1"/>
  <c r="D202" i="8"/>
  <c r="F202" i="8"/>
  <c r="K202" i="8" s="1"/>
  <c r="E202" i="8" l="1"/>
  <c r="L202" i="8" s="1"/>
  <c r="C202" i="8"/>
  <c r="F203" i="8" l="1"/>
  <c r="K203" i="8" s="1"/>
  <c r="D203" i="8"/>
  <c r="N202" i="8"/>
  <c r="C203" i="8" l="1"/>
  <c r="E203" i="8"/>
  <c r="L203" i="8" s="1"/>
  <c r="N203" i="8" l="1"/>
  <c r="F204" i="8"/>
  <c r="K204" i="8" s="1"/>
  <c r="D204" i="8"/>
  <c r="E204" i="8" l="1"/>
  <c r="L204" i="8" s="1"/>
  <c r="C204" i="8"/>
  <c r="F205" i="8" l="1"/>
  <c r="K205" i="8" s="1"/>
  <c r="N204" i="8"/>
  <c r="D205" i="8"/>
  <c r="C205" i="8" l="1"/>
  <c r="E205" i="8"/>
  <c r="L205" i="8" s="1"/>
  <c r="N205" i="8" l="1"/>
  <c r="D206" i="8"/>
  <c r="F206" i="8"/>
  <c r="K206" i="8" s="1"/>
  <c r="C206" i="8" l="1"/>
  <c r="E206" i="8"/>
  <c r="L206" i="8" s="1"/>
  <c r="F207" i="8" l="1"/>
  <c r="K207" i="8" s="1"/>
  <c r="D207" i="8"/>
  <c r="N206" i="8"/>
  <c r="E207" i="8" l="1"/>
  <c r="L207" i="8" s="1"/>
  <c r="C207" i="8"/>
  <c r="N207" i="8" l="1"/>
  <c r="D208" i="8"/>
  <c r="F208" i="8"/>
  <c r="K208" i="8" s="1"/>
  <c r="E208" i="8" l="1"/>
  <c r="L208" i="8" s="1"/>
  <c r="C208" i="8"/>
  <c r="F209" i="8" l="1"/>
  <c r="K209" i="8" s="1"/>
  <c r="N208" i="8"/>
  <c r="D209" i="8"/>
  <c r="C209" i="8" l="1"/>
  <c r="E209" i="8"/>
  <c r="L209" i="8" s="1"/>
  <c r="N209" i="8" l="1"/>
  <c r="D210" i="8"/>
  <c r="F210" i="8"/>
  <c r="K210" i="8" s="1"/>
  <c r="E210" i="8" l="1"/>
  <c r="L210" i="8" s="1"/>
  <c r="C210" i="8"/>
  <c r="F211" i="8" l="1"/>
  <c r="K211" i="8" s="1"/>
  <c r="D211" i="8"/>
  <c r="N210" i="8"/>
  <c r="C211" i="8" l="1"/>
  <c r="E211" i="8"/>
  <c r="L211" i="8" s="1"/>
  <c r="N211" i="8" l="1"/>
  <c r="F212" i="8"/>
  <c r="K212" i="8" s="1"/>
  <c r="D212" i="8"/>
  <c r="E212" i="8" l="1"/>
  <c r="L212" i="8" s="1"/>
  <c r="C212" i="8"/>
  <c r="F213" i="8" l="1"/>
  <c r="K213" i="8" s="1"/>
  <c r="N212" i="8"/>
  <c r="D213" i="8"/>
  <c r="E213" i="8" l="1"/>
  <c r="L213" i="8" s="1"/>
  <c r="C213" i="8"/>
  <c r="F214" i="8" l="1"/>
  <c r="K214" i="8" s="1"/>
  <c r="D214" i="8"/>
  <c r="N213" i="8"/>
  <c r="E214" i="8" l="1"/>
  <c r="L214" i="8" s="1"/>
  <c r="C214" i="8"/>
  <c r="N214" i="8" l="1"/>
  <c r="D215" i="8"/>
  <c r="F215" i="8"/>
  <c r="K215" i="8" s="1"/>
  <c r="E215" i="8" l="1"/>
  <c r="L215" i="8" s="1"/>
  <c r="C215" i="8"/>
  <c r="N215" i="8" l="1"/>
  <c r="D216" i="8"/>
  <c r="F216" i="8"/>
  <c r="K216" i="8" s="1"/>
  <c r="E216" i="8" l="1"/>
  <c r="L216" i="8" s="1"/>
  <c r="C216" i="8"/>
  <c r="F217" i="8" l="1"/>
  <c r="K217" i="8" s="1"/>
  <c r="N216" i="8"/>
  <c r="D217" i="8"/>
  <c r="C217" i="8" l="1"/>
  <c r="E217" i="8"/>
  <c r="L217" i="8" s="1"/>
  <c r="N217" i="8" l="1"/>
  <c r="D218" i="8"/>
  <c r="F218" i="8"/>
  <c r="K218" i="8" s="1"/>
  <c r="E218" i="8" l="1"/>
  <c r="L218" i="8" s="1"/>
  <c r="C218" i="8"/>
  <c r="F219" i="8" l="1"/>
  <c r="K219" i="8" s="1"/>
  <c r="D219" i="8"/>
  <c r="N218" i="8"/>
  <c r="C219" i="8" l="1"/>
  <c r="E219" i="8"/>
  <c r="L219" i="8" s="1"/>
  <c r="N219" i="8" l="1"/>
  <c r="F220" i="8"/>
  <c r="K220" i="8" s="1"/>
  <c r="D220" i="8"/>
  <c r="E220" i="8" l="1"/>
  <c r="L220" i="8" s="1"/>
  <c r="C220" i="8"/>
  <c r="F221" i="8" l="1"/>
  <c r="K221" i="8" s="1"/>
  <c r="N220" i="8"/>
  <c r="D221" i="8"/>
  <c r="C221" i="8" l="1"/>
  <c r="E221" i="8"/>
  <c r="L221" i="8" s="1"/>
  <c r="N221" i="8" l="1"/>
  <c r="D222" i="8"/>
  <c r="F222" i="8"/>
  <c r="K222" i="8" s="1"/>
  <c r="C222" i="8" l="1"/>
  <c r="E222" i="8"/>
  <c r="L222" i="8" s="1"/>
  <c r="F223" i="8" l="1"/>
  <c r="K223" i="8" s="1"/>
  <c r="D223" i="8"/>
  <c r="N222" i="8"/>
  <c r="E223" i="8" l="1"/>
  <c r="L223" i="8" s="1"/>
  <c r="C223" i="8"/>
  <c r="N223" i="8" l="1"/>
  <c r="D224" i="8"/>
  <c r="F224" i="8"/>
  <c r="K224" i="8" s="1"/>
  <c r="E224" i="8" l="1"/>
  <c r="L224" i="8" s="1"/>
  <c r="C224" i="8"/>
  <c r="N224" i="8" l="1"/>
  <c r="F225" i="8"/>
  <c r="K225" i="8" s="1"/>
  <c r="D225" i="8"/>
  <c r="C225" i="8" l="1"/>
  <c r="E225" i="8"/>
  <c r="L225" i="8" s="1"/>
  <c r="F226" i="8" l="1"/>
  <c r="K226" i="8" s="1"/>
  <c r="D226" i="8"/>
  <c r="N225" i="8"/>
  <c r="E226" i="8" l="1"/>
  <c r="L226" i="8" s="1"/>
  <c r="C226" i="8"/>
  <c r="F227" i="8" l="1"/>
  <c r="K227" i="8" s="1"/>
  <c r="D227" i="8"/>
  <c r="N226" i="8"/>
  <c r="E227" i="8" l="1"/>
  <c r="L227" i="8" s="1"/>
  <c r="C227" i="8"/>
  <c r="F228" i="8" l="1"/>
  <c r="K228" i="8" s="1"/>
  <c r="N227" i="8"/>
  <c r="D228" i="8"/>
  <c r="E228" i="8" l="1"/>
  <c r="L228" i="8" s="1"/>
  <c r="C228" i="8"/>
  <c r="F229" i="8" l="1"/>
  <c r="K229" i="8" s="1"/>
  <c r="N228" i="8"/>
  <c r="D229" i="8"/>
  <c r="E229" i="8" l="1"/>
  <c r="L229" i="8" s="1"/>
  <c r="C229" i="8"/>
  <c r="F230" i="8" l="1"/>
  <c r="K230" i="8" s="1"/>
  <c r="D230" i="8"/>
  <c r="N229" i="8"/>
  <c r="C230" i="8" l="1"/>
  <c r="E230" i="8"/>
  <c r="L230" i="8" s="1"/>
  <c r="F231" i="8" l="1"/>
  <c r="K231" i="8" s="1"/>
  <c r="D231" i="8"/>
  <c r="N230" i="8"/>
  <c r="C231" i="8" l="1"/>
  <c r="E231" i="8"/>
  <c r="L231" i="8" s="1"/>
  <c r="F232" i="8" l="1"/>
  <c r="K232" i="8" s="1"/>
  <c r="D232" i="8"/>
  <c r="N231" i="8"/>
  <c r="E232" i="8" l="1"/>
  <c r="L232" i="8" s="1"/>
  <c r="C232" i="8"/>
  <c r="F233" i="8" l="1"/>
  <c r="K233" i="8" s="1"/>
  <c r="N232" i="8"/>
  <c r="D233" i="8"/>
  <c r="E233" i="8" l="1"/>
  <c r="L233" i="8" s="1"/>
  <c r="C233" i="8"/>
  <c r="F234" i="8" l="1"/>
  <c r="K234" i="8" s="1"/>
  <c r="D234" i="8"/>
  <c r="N233" i="8"/>
  <c r="E234" i="8" l="1"/>
  <c r="L234" i="8" s="1"/>
  <c r="C234" i="8"/>
  <c r="F235" i="8" l="1"/>
  <c r="K235" i="8" s="1"/>
  <c r="D235" i="8"/>
  <c r="N234" i="8"/>
  <c r="E235" i="8" l="1"/>
  <c r="L235" i="8" s="1"/>
  <c r="C235" i="8"/>
  <c r="N235" i="8" l="1"/>
  <c r="F236" i="8"/>
  <c r="K236" i="8" s="1"/>
  <c r="D236" i="8"/>
  <c r="E236" i="8" l="1"/>
  <c r="L236" i="8" s="1"/>
  <c r="C236" i="8"/>
  <c r="F237" i="8" l="1"/>
  <c r="K237" i="8" s="1"/>
  <c r="N236" i="8"/>
  <c r="D237" i="8"/>
  <c r="E237" i="8" l="1"/>
  <c r="L237" i="8" s="1"/>
  <c r="C237" i="8"/>
  <c r="F238" i="8" l="1"/>
  <c r="K238" i="8" s="1"/>
  <c r="D238" i="8"/>
  <c r="N237" i="8"/>
  <c r="E238" i="8" l="1"/>
  <c r="L238" i="8" s="1"/>
  <c r="C238" i="8"/>
  <c r="F239" i="8" l="1"/>
  <c r="K239" i="8" s="1"/>
  <c r="N238" i="8"/>
  <c r="D239" i="8"/>
  <c r="C239" i="8" l="1"/>
  <c r="E239" i="8"/>
  <c r="L239" i="8" s="1"/>
  <c r="F240" i="8" l="1"/>
  <c r="K240" i="8" s="1"/>
  <c r="N239" i="8"/>
  <c r="D240" i="8"/>
  <c r="E240" i="8" l="1"/>
  <c r="L240" i="8" s="1"/>
  <c r="C240" i="8"/>
  <c r="F241" i="8" l="1"/>
  <c r="K241" i="8" s="1"/>
  <c r="N240" i="8"/>
  <c r="D241" i="8"/>
  <c r="C241" i="8" l="1"/>
  <c r="E241" i="8"/>
  <c r="L241" i="8" s="1"/>
  <c r="F242" i="8" l="1"/>
  <c r="K242" i="8" s="1"/>
  <c r="D242" i="8"/>
  <c r="N241" i="8"/>
  <c r="C242" i="8" l="1"/>
  <c r="E242" i="8"/>
  <c r="L242" i="8" s="1"/>
  <c r="F243" i="8" l="1"/>
  <c r="K243" i="8" s="1"/>
  <c r="N242" i="8"/>
  <c r="D243" i="8"/>
  <c r="E243" i="8" l="1"/>
  <c r="L243" i="8" s="1"/>
  <c r="C243" i="8"/>
  <c r="F244" i="8" l="1"/>
  <c r="K244" i="8" s="1"/>
  <c r="D244" i="8"/>
  <c r="N243" i="8"/>
  <c r="E244" i="8" l="1"/>
  <c r="L244" i="8" s="1"/>
  <c r="C244" i="8"/>
  <c r="F245" i="8" l="1"/>
  <c r="K245" i="8" s="1"/>
  <c r="N244" i="8"/>
  <c r="D245" i="8"/>
  <c r="C245" i="8" l="1"/>
  <c r="E245" i="8"/>
  <c r="L245" i="8" s="1"/>
  <c r="F246" i="8" l="1"/>
  <c r="K246" i="8" s="1"/>
  <c r="D246" i="8"/>
  <c r="N245" i="8"/>
  <c r="E246" i="8" l="1"/>
  <c r="L246" i="8" s="1"/>
  <c r="C246" i="8"/>
  <c r="F247" i="8" l="1"/>
  <c r="K247" i="8" s="1"/>
  <c r="D247" i="8"/>
  <c r="N246" i="8"/>
  <c r="C247" i="8" l="1"/>
  <c r="E247" i="8"/>
  <c r="L247" i="8" s="1"/>
  <c r="F248" i="8" l="1"/>
  <c r="K248" i="8" s="1"/>
  <c r="N247" i="8"/>
  <c r="D248" i="8"/>
  <c r="E248" i="8" l="1"/>
  <c r="L248" i="8" s="1"/>
  <c r="C248" i="8"/>
  <c r="F249" i="8" l="1"/>
  <c r="K249" i="8" s="1"/>
  <c r="N248" i="8"/>
  <c r="D249" i="8"/>
  <c r="C249" i="8" l="1"/>
  <c r="E249" i="8"/>
  <c r="L249" i="8" s="1"/>
  <c r="F250" i="8" l="1"/>
  <c r="K250" i="8" s="1"/>
  <c r="D250" i="8"/>
  <c r="N249" i="8"/>
  <c r="C250" i="8" l="1"/>
  <c r="E250" i="8"/>
  <c r="L250" i="8" s="1"/>
  <c r="F251" i="8" l="1"/>
  <c r="K251" i="8" s="1"/>
  <c r="N250" i="8"/>
  <c r="D251" i="8"/>
  <c r="E251" i="8" l="1"/>
  <c r="L251" i="8" s="1"/>
  <c r="C251" i="8"/>
  <c r="N251" i="8" l="1"/>
  <c r="D252" i="8"/>
  <c r="F252" i="8"/>
  <c r="K252" i="8" s="1"/>
  <c r="E252" i="8" l="1"/>
  <c r="L252" i="8" s="1"/>
  <c r="C252" i="8"/>
  <c r="F253" i="8" l="1"/>
  <c r="K253" i="8" s="1"/>
  <c r="N252" i="8"/>
  <c r="D253" i="8"/>
  <c r="C253" i="8" l="1"/>
  <c r="E253" i="8"/>
  <c r="L253" i="8" s="1"/>
  <c r="F254" i="8" l="1"/>
  <c r="K254" i="8" s="1"/>
  <c r="N253" i="8"/>
  <c r="D254" i="8"/>
  <c r="E254" i="8" l="1"/>
  <c r="L254" i="8" s="1"/>
  <c r="C254" i="8"/>
  <c r="F255" i="8" l="1"/>
  <c r="K255" i="8" s="1"/>
  <c r="D255" i="8"/>
  <c r="N254" i="8"/>
  <c r="E255" i="8" l="1"/>
  <c r="L255" i="8" s="1"/>
  <c r="C255" i="8"/>
  <c r="F256" i="8" l="1"/>
  <c r="K256" i="8" s="1"/>
  <c r="N255" i="8"/>
  <c r="D256" i="8"/>
  <c r="E256" i="8" l="1"/>
  <c r="L256" i="8" s="1"/>
  <c r="C256" i="8"/>
  <c r="F257" i="8" l="1"/>
  <c r="K257" i="8" s="1"/>
  <c r="N256" i="8"/>
  <c r="D257" i="8"/>
  <c r="C257" i="8" l="1"/>
  <c r="E257" i="8"/>
  <c r="L257" i="8" s="1"/>
  <c r="F258" i="8" l="1"/>
  <c r="K258" i="8" s="1"/>
  <c r="D258" i="8"/>
  <c r="N257" i="8"/>
  <c r="C258" i="8" l="1"/>
  <c r="E258" i="8"/>
  <c r="L258" i="8" s="1"/>
  <c r="F259" i="8" l="1"/>
  <c r="K259" i="8" s="1"/>
  <c r="N258" i="8"/>
  <c r="D259" i="8"/>
  <c r="C259" i="8" l="1"/>
  <c r="E259" i="8"/>
  <c r="L259" i="8" s="1"/>
  <c r="F260" i="8" l="1"/>
  <c r="K260" i="8" s="1"/>
  <c r="D260" i="8"/>
  <c r="N259" i="8"/>
  <c r="E260" i="8" l="1"/>
  <c r="L260" i="8" s="1"/>
  <c r="C260" i="8"/>
  <c r="F261" i="8" l="1"/>
  <c r="K261" i="8" s="1"/>
  <c r="N260" i="8"/>
  <c r="D261" i="8"/>
  <c r="C261" i="8" l="1"/>
  <c r="E261" i="8"/>
  <c r="L261" i="8" s="1"/>
  <c r="F262" i="8" l="1"/>
  <c r="K262" i="8" s="1"/>
  <c r="N261" i="8"/>
  <c r="D262" i="8"/>
  <c r="C262" i="8" l="1"/>
  <c r="E262" i="8"/>
  <c r="L262" i="8" s="1"/>
  <c r="N262" i="8" s="1"/>
</calcChain>
</file>

<file path=xl/sharedStrings.xml><?xml version="1.0" encoding="utf-8"?>
<sst xmlns="http://schemas.openxmlformats.org/spreadsheetml/2006/main" count="105" uniqueCount="39">
  <si>
    <t>Principal</t>
  </si>
  <si>
    <t>Markup</t>
  </si>
  <si>
    <t>Date</t>
  </si>
  <si>
    <t>LKM</t>
  </si>
  <si>
    <t>Markup Rate</t>
  </si>
  <si>
    <t>Disbursment Date</t>
  </si>
  <si>
    <t>Schedule Date</t>
  </si>
  <si>
    <t>Sr#</t>
  </si>
  <si>
    <t>Installment Amount</t>
  </si>
  <si>
    <t>EMI</t>
  </si>
  <si>
    <t>Ending Principal</t>
  </si>
  <si>
    <t>Gross Ending</t>
  </si>
  <si>
    <t>Inst</t>
  </si>
  <si>
    <t>KIBOR Rate</t>
  </si>
  <si>
    <t>Cumm Markup</t>
  </si>
  <si>
    <t>Life Insurance</t>
  </si>
  <si>
    <t>Property Insurance</t>
  </si>
  <si>
    <t>Low Cost Housing Finance</t>
  </si>
  <si>
    <t>1 Year KIBOR</t>
  </si>
  <si>
    <t>Spread</t>
  </si>
  <si>
    <t>Value of House</t>
  </si>
  <si>
    <t>Finance amount</t>
  </si>
  <si>
    <t>Equity 23%</t>
  </si>
  <si>
    <t>Equity 14%</t>
  </si>
  <si>
    <t>Category</t>
  </si>
  <si>
    <t>Tier 1</t>
  </si>
  <si>
    <t>Tier 2</t>
  </si>
  <si>
    <t>Tier 3</t>
  </si>
  <si>
    <t>Life assurance</t>
  </si>
  <si>
    <t>Tenor</t>
  </si>
  <si>
    <t>Tenor (Months)</t>
  </si>
  <si>
    <t>Value of Property</t>
  </si>
  <si>
    <t>Installment amount for  first 05 years @5%</t>
  </si>
  <si>
    <t>Installment amount for  first 05 years @7%</t>
  </si>
  <si>
    <t>Installment amount for 06 to 10 years @7%</t>
  </si>
  <si>
    <t>Installment amount for 11 to 20 years @ 01K + 2.5%</t>
  </si>
  <si>
    <t>Installment amount for 11 to 20 years @ 01K + 4%</t>
  </si>
  <si>
    <t>Installment amount for 06 to 10 years @9%</t>
  </si>
  <si>
    <t>Yellow Highligh area can be changed according to requirement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</si>
</sst>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[$-409]dd\-mmm\-yy;@"/>
    <numFmt numFmtId="166" formatCode="[$-409]d\-mmm\-yyyy;@"/>
    <numFmt numFmtId="167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3">
    <xf numFmtId="0" fontId="0" fillId="0" borderId="0" xfId="0"/>
    <xf numFmtId="164" fontId="0" fillId="3" borderId="1" xfId="1" applyNumberFormat="1" applyFont="1" applyFill="1" applyBorder="1" applyProtection="1">
      <protection locked="0"/>
    </xf>
    <xf numFmtId="0" fontId="0" fillId="0" borderId="0" xfId="0" applyProtection="1"/>
    <xf numFmtId="166" fontId="0" fillId="0" borderId="0" xfId="0" applyNumberFormat="1" applyProtection="1"/>
    <xf numFmtId="164" fontId="0" fillId="0" borderId="0" xfId="1" applyNumberFormat="1" applyFont="1" applyProtection="1"/>
    <xf numFmtId="0" fontId="6" fillId="0" borderId="0" xfId="0" applyFont="1" applyProtection="1"/>
    <xf numFmtId="9" fontId="0" fillId="0" borderId="0" xfId="5" applyFont="1" applyProtection="1"/>
    <xf numFmtId="0" fontId="8" fillId="0" borderId="1" xfId="0" applyFont="1" applyBorder="1" applyAlignment="1" applyProtection="1">
      <alignment horizontal="center" vertical="center"/>
    </xf>
    <xf numFmtId="164" fontId="0" fillId="2" borderId="0" xfId="1" applyNumberFormat="1" applyFont="1" applyFill="1" applyBorder="1" applyProtection="1"/>
    <xf numFmtId="9" fontId="0" fillId="0" borderId="0" xfId="5" applyFont="1" applyBorder="1" applyProtection="1"/>
    <xf numFmtId="164" fontId="7" fillId="0" borderId="1" xfId="1" applyNumberFormat="1" applyFont="1" applyBorder="1" applyProtection="1"/>
    <xf numFmtId="9" fontId="7" fillId="2" borderId="0" xfId="5" applyFont="1" applyFill="1" applyBorder="1" applyProtection="1"/>
    <xf numFmtId="164" fontId="7" fillId="0" borderId="0" xfId="1" applyNumberFormat="1" applyFont="1" applyBorder="1" applyProtection="1"/>
    <xf numFmtId="164" fontId="7" fillId="0" borderId="0" xfId="1" applyNumberFormat="1" applyFont="1" applyProtection="1"/>
    <xf numFmtId="9" fontId="7" fillId="0" borderId="0" xfId="5" applyFont="1" applyProtection="1"/>
    <xf numFmtId="9" fontId="7" fillId="0" borderId="0" xfId="5" applyFont="1" applyBorder="1" applyProtection="1"/>
    <xf numFmtId="164" fontId="7" fillId="0" borderId="0" xfId="0" applyNumberFormat="1" applyFont="1" applyProtection="1"/>
    <xf numFmtId="0" fontId="7" fillId="0" borderId="0" xfId="0" applyFont="1" applyProtection="1"/>
    <xf numFmtId="164" fontId="0" fillId="0" borderId="1" xfId="1" applyNumberFormat="1" applyFont="1" applyBorder="1" applyProtection="1"/>
    <xf numFmtId="9" fontId="0" fillId="2" borderId="0" xfId="5" applyFont="1" applyFill="1" applyBorder="1" applyProtection="1"/>
    <xf numFmtId="164" fontId="0" fillId="0" borderId="0" xfId="1" applyNumberFormat="1" applyFont="1" applyBorder="1" applyProtection="1"/>
    <xf numFmtId="164" fontId="0" fillId="0" borderId="0" xfId="0" applyNumberFormat="1" applyProtection="1"/>
    <xf numFmtId="43" fontId="0" fillId="0" borderId="0" xfId="1" applyFont="1" applyProtection="1"/>
    <xf numFmtId="0" fontId="0" fillId="0" borderId="1" xfId="0" applyBorder="1" applyAlignment="1" applyProtection="1">
      <alignment horizontal="left"/>
    </xf>
    <xf numFmtId="9" fontId="0" fillId="2" borderId="0" xfId="5" applyFont="1" applyFill="1" applyProtection="1"/>
    <xf numFmtId="10" fontId="0" fillId="0" borderId="1" xfId="1" applyNumberFormat="1" applyFont="1" applyBorder="1" applyProtection="1"/>
    <xf numFmtId="10" fontId="0" fillId="0" borderId="1" xfId="5" applyNumberFormat="1" applyFont="1" applyBorder="1" applyProtection="1"/>
    <xf numFmtId="14" fontId="0" fillId="0" borderId="1" xfId="1" applyNumberFormat="1" applyFont="1" applyBorder="1" applyProtection="1"/>
    <xf numFmtId="165" fontId="0" fillId="0" borderId="0" xfId="1" applyNumberFormat="1" applyFont="1" applyBorder="1" applyProtection="1"/>
    <xf numFmtId="166" fontId="0" fillId="0" borderId="0" xfId="0" applyNumberFormat="1" applyAlignment="1" applyProtection="1">
      <alignment horizontal="left"/>
    </xf>
    <xf numFmtId="165" fontId="0" fillId="0" borderId="1" xfId="1" applyNumberFormat="1" applyFont="1" applyBorder="1" applyProtection="1"/>
    <xf numFmtId="0" fontId="0" fillId="0" borderId="1" xfId="0" applyBorder="1" applyAlignment="1" applyProtection="1">
      <alignment horizontal="center" vertical="center"/>
    </xf>
    <xf numFmtId="166" fontId="0" fillId="0" borderId="1" xfId="0" applyNumberFormat="1" applyBorder="1" applyAlignment="1" applyProtection="1">
      <alignment horizontal="center" vertical="center"/>
    </xf>
    <xf numFmtId="9" fontId="4" fillId="0" borderId="1" xfId="5" applyFont="1" applyBorder="1" applyProtection="1"/>
    <xf numFmtId="43" fontId="0" fillId="0" borderId="0" xfId="0" applyNumberFormat="1" applyProtection="1"/>
    <xf numFmtId="0" fontId="0" fillId="2" borderId="1" xfId="0" applyFill="1" applyBorder="1" applyAlignment="1" applyProtection="1">
      <alignment horizontal="center" vertical="center"/>
    </xf>
    <xf numFmtId="164" fontId="0" fillId="2" borderId="1" xfId="1" applyNumberFormat="1" applyFont="1" applyFill="1" applyBorder="1" applyProtection="1"/>
    <xf numFmtId="0" fontId="0" fillId="2" borderId="0" xfId="0" applyFill="1" applyProtection="1"/>
    <xf numFmtId="0" fontId="0" fillId="0" borderId="1" xfId="0" applyFill="1" applyBorder="1" applyAlignment="1" applyProtection="1">
      <alignment horizontal="center" vertical="center"/>
    </xf>
    <xf numFmtId="164" fontId="0" fillId="0" borderId="1" xfId="1" applyNumberFormat="1" applyFont="1" applyFill="1" applyBorder="1" applyProtection="1"/>
    <xf numFmtId="0" fontId="0" fillId="0" borderId="0" xfId="0" applyFill="1" applyProtection="1"/>
    <xf numFmtId="167" fontId="4" fillId="0" borderId="1" xfId="5" applyNumberFormat="1" applyFont="1" applyBorder="1" applyProtection="1"/>
    <xf numFmtId="43" fontId="0" fillId="0" borderId="0" xfId="1" applyFont="1" applyBorder="1" applyProtection="1"/>
    <xf numFmtId="0" fontId="7" fillId="2" borderId="0" xfId="0" applyFont="1" applyFill="1" applyBorder="1" applyAlignment="1" applyProtection="1"/>
    <xf numFmtId="164" fontId="5" fillId="0" borderId="0" xfId="1" applyNumberFormat="1" applyFont="1" applyBorder="1" applyAlignment="1" applyProtection="1">
      <alignment horizontal="left"/>
    </xf>
    <xf numFmtId="166" fontId="0" fillId="0" borderId="1" xfId="0" applyNumberFormat="1" applyBorder="1" applyAlignment="1" applyProtection="1">
      <alignment horizontal="left"/>
    </xf>
    <xf numFmtId="0" fontId="2" fillId="0" borderId="1" xfId="0" applyFont="1" applyBorder="1" applyAlignment="1" applyProtection="1">
      <alignment horizontal="center" vertical="center"/>
    </xf>
    <xf numFmtId="166" fontId="2" fillId="0" borderId="1" xfId="0" applyNumberFormat="1" applyFont="1" applyBorder="1" applyAlignment="1" applyProtection="1">
      <alignment horizontal="center" vertical="center"/>
    </xf>
    <xf numFmtId="164" fontId="2" fillId="0" borderId="1" xfId="1" applyNumberFormat="1" applyFont="1" applyBorder="1" applyAlignment="1" applyProtection="1">
      <alignment horizontal="center" vertical="center"/>
    </xf>
    <xf numFmtId="9" fontId="2" fillId="0" borderId="1" xfId="5" applyFont="1" applyBorder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164" fontId="8" fillId="0" borderId="1" xfId="1" applyNumberFormat="1" applyFont="1" applyBorder="1" applyAlignment="1" applyProtection="1">
      <alignment horizontal="center" vertical="center"/>
    </xf>
    <xf numFmtId="164" fontId="2" fillId="0" borderId="0" xfId="1" applyNumberFormat="1" applyFont="1" applyAlignment="1" applyProtection="1">
      <alignment horizontal="center"/>
    </xf>
    <xf numFmtId="164" fontId="5" fillId="3" borderId="1" xfId="1" applyNumberFormat="1" applyFont="1" applyFill="1" applyBorder="1" applyAlignment="1" applyProtection="1">
      <alignment horizontal="left"/>
    </xf>
    <xf numFmtId="0" fontId="0" fillId="0" borderId="1" xfId="0" applyBorder="1" applyAlignment="1" applyProtection="1">
      <alignment horizontal="left"/>
    </xf>
    <xf numFmtId="0" fontId="0" fillId="0" borderId="2" xfId="0" applyBorder="1" applyAlignment="1" applyProtection="1">
      <alignment horizontal="left"/>
    </xf>
    <xf numFmtId="0" fontId="0" fillId="0" borderId="3" xfId="0" applyBorder="1" applyAlignment="1" applyProtection="1">
      <alignment horizontal="left"/>
    </xf>
    <xf numFmtId="0" fontId="9" fillId="0" borderId="2" xfId="0" applyFont="1" applyBorder="1" applyAlignment="1" applyProtection="1">
      <alignment horizontal="center" vertical="center"/>
    </xf>
    <xf numFmtId="0" fontId="9" fillId="0" borderId="3" xfId="0" applyFont="1" applyBorder="1" applyAlignment="1" applyProtection="1">
      <alignment horizontal="center" vertical="center"/>
    </xf>
    <xf numFmtId="164" fontId="0" fillId="0" borderId="1" xfId="1" applyNumberFormat="1" applyFont="1" applyBorder="1" applyAlignment="1" applyProtection="1">
      <alignment horizontal="left" wrapText="1"/>
    </xf>
    <xf numFmtId="0" fontId="7" fillId="0" borderId="1" xfId="0" applyFont="1" applyBorder="1" applyAlignment="1" applyProtection="1">
      <alignment horizontal="left"/>
    </xf>
    <xf numFmtId="0" fontId="0" fillId="0" borderId="2" xfId="0" applyBorder="1" applyAlignment="1" applyProtection="1"/>
    <xf numFmtId="0" fontId="0" fillId="0" borderId="3" xfId="0" applyBorder="1" applyAlignment="1" applyProtection="1"/>
  </cellXfs>
  <cellStyles count="6">
    <cellStyle name="Comma" xfId="1" builtinId="3"/>
    <cellStyle name="Comma 2" xfId="3"/>
    <cellStyle name="Currency 2" xfId="4"/>
    <cellStyle name="Normal" xfId="0" builtinId="0"/>
    <cellStyle name="Normal 2" xfId="2"/>
    <cellStyle name="Percent" xfId="5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62"/>
  <sheetViews>
    <sheetView showGridLines="0" tabSelected="1" zoomScale="80" zoomScaleNormal="80" workbookViewId="0">
      <selection activeCell="G25" sqref="G25"/>
    </sheetView>
  </sheetViews>
  <sheetFormatPr defaultRowHeight="15" x14ac:dyDescent="0.25"/>
  <cols>
    <col min="1" max="1" width="4.42578125" style="2" bestFit="1" customWidth="1"/>
    <col min="2" max="2" width="47.85546875" style="3" customWidth="1"/>
    <col min="3" max="3" width="26.42578125" style="4" customWidth="1"/>
    <col min="4" max="4" width="8.5703125" style="4" bestFit="1" customWidth="1"/>
    <col min="5" max="5" width="10.140625" style="4" bestFit="1" customWidth="1"/>
    <col min="6" max="6" width="9.42578125" style="4" bestFit="1" customWidth="1"/>
    <col min="7" max="7" width="15" style="4" bestFit="1" customWidth="1"/>
    <col min="8" max="8" width="19.42578125" style="4" bestFit="1" customWidth="1"/>
    <col min="9" max="9" width="11.5703125" style="6" bestFit="1" customWidth="1"/>
    <col min="10" max="10" width="5.85546875" style="4" bestFit="1" customWidth="1"/>
    <col min="11" max="11" width="15.85546875" style="4" bestFit="1" customWidth="1"/>
    <col min="12" max="12" width="16.7109375" style="4" bestFit="1" customWidth="1"/>
    <col min="13" max="13" width="11.5703125" style="4" hidden="1" customWidth="1"/>
    <col min="14" max="14" width="13.85546875" style="4" hidden="1" customWidth="1"/>
    <col min="15" max="16" width="10.5703125" style="2" bestFit="1" customWidth="1"/>
    <col min="17" max="16384" width="9.140625" style="2"/>
  </cols>
  <sheetData>
    <row r="1" spans="1:16" x14ac:dyDescent="0.25">
      <c r="D1" s="52"/>
      <c r="E1" s="52"/>
      <c r="F1" s="52"/>
      <c r="G1" s="52"/>
      <c r="H1" s="52"/>
      <c r="I1" s="52"/>
    </row>
    <row r="2" spans="1:16" ht="21" x14ac:dyDescent="0.35">
      <c r="A2" s="5" t="s">
        <v>17</v>
      </c>
      <c r="D2" s="53" t="s">
        <v>38</v>
      </c>
      <c r="E2" s="53"/>
      <c r="F2" s="53"/>
      <c r="G2" s="53"/>
      <c r="H2" s="53"/>
      <c r="I2" s="53"/>
      <c r="K2" s="6"/>
      <c r="L2" s="6"/>
    </row>
    <row r="3" spans="1:16" ht="18.75" x14ac:dyDescent="0.25">
      <c r="A3" s="57" t="s">
        <v>24</v>
      </c>
      <c r="B3" s="58"/>
      <c r="C3" s="51" t="s">
        <v>25</v>
      </c>
      <c r="D3" s="8"/>
      <c r="J3" s="42"/>
      <c r="K3" s="20"/>
      <c r="L3" s="6"/>
    </row>
    <row r="4" spans="1:16" s="17" customFormat="1" x14ac:dyDescent="0.25">
      <c r="A4" s="60" t="s">
        <v>31</v>
      </c>
      <c r="B4" s="60"/>
      <c r="C4" s="10">
        <v>3500000</v>
      </c>
      <c r="D4" s="11"/>
      <c r="E4" s="12"/>
      <c r="F4" s="12"/>
      <c r="G4" s="13"/>
      <c r="H4" s="13"/>
      <c r="I4" s="14"/>
      <c r="J4" s="12"/>
      <c r="K4" s="12"/>
      <c r="L4" s="13"/>
      <c r="M4" s="13"/>
      <c r="N4" s="13"/>
      <c r="O4" s="16"/>
      <c r="P4" s="16"/>
    </row>
    <row r="5" spans="1:16" x14ac:dyDescent="0.25">
      <c r="A5" s="55" t="s">
        <v>22</v>
      </c>
      <c r="B5" s="56"/>
      <c r="C5" s="18">
        <f>C4-C6</f>
        <v>800000</v>
      </c>
      <c r="D5" s="19"/>
      <c r="E5" s="20"/>
      <c r="F5" s="20"/>
      <c r="J5" s="20"/>
      <c r="K5" s="20"/>
      <c r="O5" s="21"/>
      <c r="P5" s="21"/>
    </row>
    <row r="6" spans="1:16" x14ac:dyDescent="0.25">
      <c r="A6" s="54" t="s">
        <v>21</v>
      </c>
      <c r="B6" s="54"/>
      <c r="C6" s="1">
        <v>2700000</v>
      </c>
      <c r="D6" s="19"/>
      <c r="E6" s="20"/>
      <c r="F6" s="20"/>
      <c r="J6" s="22"/>
      <c r="O6" s="4"/>
      <c r="P6" s="4"/>
    </row>
    <row r="7" spans="1:16" x14ac:dyDescent="0.25">
      <c r="A7" s="23" t="s">
        <v>29</v>
      </c>
      <c r="B7" s="23"/>
      <c r="C7" s="1">
        <v>20</v>
      </c>
      <c r="E7" s="20"/>
      <c r="F7" s="20"/>
      <c r="J7" s="22"/>
      <c r="O7" s="4"/>
      <c r="P7" s="4"/>
    </row>
    <row r="8" spans="1:16" x14ac:dyDescent="0.25">
      <c r="A8" s="23" t="s">
        <v>30</v>
      </c>
      <c r="B8" s="23"/>
      <c r="C8" s="18">
        <f>C7*12</f>
        <v>240</v>
      </c>
      <c r="E8" s="20"/>
      <c r="F8" s="20"/>
      <c r="J8" s="22"/>
      <c r="O8" s="4"/>
      <c r="P8" s="4"/>
    </row>
    <row r="9" spans="1:16" x14ac:dyDescent="0.25">
      <c r="A9" s="54" t="s">
        <v>4</v>
      </c>
      <c r="B9" s="54"/>
      <c r="C9" s="25">
        <v>0.05</v>
      </c>
      <c r="E9" s="20"/>
      <c r="F9" s="20"/>
      <c r="O9" s="4"/>
      <c r="P9" s="4"/>
    </row>
    <row r="10" spans="1:16" x14ac:dyDescent="0.25">
      <c r="A10" s="54" t="s">
        <v>4</v>
      </c>
      <c r="B10" s="54"/>
      <c r="C10" s="25">
        <v>7.0000000000000007E-2</v>
      </c>
      <c r="E10" s="20"/>
      <c r="F10" s="20"/>
      <c r="O10" s="4"/>
      <c r="P10" s="4"/>
    </row>
    <row r="11" spans="1:16" x14ac:dyDescent="0.25">
      <c r="A11" s="23" t="s">
        <v>18</v>
      </c>
      <c r="B11" s="23"/>
      <c r="C11" s="25">
        <v>7.5800000000000006E-2</v>
      </c>
      <c r="E11" s="20"/>
      <c r="F11" s="20"/>
      <c r="O11" s="4"/>
      <c r="P11" s="4"/>
    </row>
    <row r="12" spans="1:16" x14ac:dyDescent="0.25">
      <c r="A12" s="23" t="s">
        <v>19</v>
      </c>
      <c r="B12" s="23"/>
      <c r="C12" s="25">
        <v>2.5000000000000001E-2</v>
      </c>
      <c r="E12" s="20"/>
      <c r="F12" s="20"/>
      <c r="O12" s="4"/>
      <c r="P12" s="4"/>
    </row>
    <row r="13" spans="1:16" x14ac:dyDescent="0.25">
      <c r="A13" s="23" t="s">
        <v>4</v>
      </c>
      <c r="B13" s="23"/>
      <c r="C13" s="25">
        <f>C11+C12</f>
        <v>0.1008</v>
      </c>
      <c r="E13" s="20"/>
      <c r="F13" s="20"/>
      <c r="O13" s="4"/>
      <c r="P13" s="4"/>
    </row>
    <row r="14" spans="1:16" x14ac:dyDescent="0.25">
      <c r="A14" s="55" t="s">
        <v>28</v>
      </c>
      <c r="B14" s="56"/>
      <c r="C14" s="25">
        <v>3.0999999999999999E-3</v>
      </c>
      <c r="E14" s="20"/>
      <c r="F14" s="20"/>
      <c r="O14" s="4"/>
      <c r="P14" s="4"/>
    </row>
    <row r="15" spans="1:16" x14ac:dyDescent="0.25">
      <c r="A15" s="61" t="s">
        <v>16</v>
      </c>
      <c r="B15" s="62"/>
      <c r="C15" s="26">
        <v>5.0000000000000001E-4</v>
      </c>
      <c r="E15" s="20"/>
      <c r="F15" s="20"/>
      <c r="O15" s="4"/>
      <c r="P15" s="4"/>
    </row>
    <row r="16" spans="1:16" hidden="1" x14ac:dyDescent="0.25">
      <c r="A16" s="54" t="s">
        <v>5</v>
      </c>
      <c r="B16" s="54"/>
      <c r="C16" s="27">
        <v>44117</v>
      </c>
      <c r="E16" s="20"/>
      <c r="F16" s="28"/>
    </row>
    <row r="17" spans="1:16" hidden="1" x14ac:dyDescent="0.25">
      <c r="A17" s="18" t="s">
        <v>6</v>
      </c>
      <c r="B17" s="29"/>
      <c r="C17" s="30">
        <v>44140</v>
      </c>
      <c r="O17" s="21"/>
    </row>
    <row r="18" spans="1:16" x14ac:dyDescent="0.25">
      <c r="A18" s="59" t="s">
        <v>32</v>
      </c>
      <c r="B18" s="59"/>
      <c r="C18" s="18">
        <f>C23</f>
        <v>18602.536273550842</v>
      </c>
      <c r="O18" s="21"/>
    </row>
    <row r="19" spans="1:16" x14ac:dyDescent="0.25">
      <c r="A19" s="59" t="s">
        <v>34</v>
      </c>
      <c r="B19" s="59"/>
      <c r="C19" s="18">
        <f>C83</f>
        <v>21036.860713092301</v>
      </c>
      <c r="O19" s="21"/>
    </row>
    <row r="20" spans="1:16" x14ac:dyDescent="0.25">
      <c r="A20" s="59" t="s">
        <v>35</v>
      </c>
      <c r="B20" s="59"/>
      <c r="C20" s="18">
        <f>C143</f>
        <v>23912.500688976852</v>
      </c>
      <c r="O20" s="21"/>
    </row>
    <row r="21" spans="1:16" x14ac:dyDescent="0.25">
      <c r="A21" s="20"/>
      <c r="B21" s="29"/>
      <c r="C21" s="28"/>
      <c r="O21" s="21"/>
    </row>
    <row r="22" spans="1:16" s="50" customFormat="1" x14ac:dyDescent="0.25">
      <c r="A22" s="46" t="s">
        <v>7</v>
      </c>
      <c r="B22" s="47" t="s">
        <v>2</v>
      </c>
      <c r="C22" s="48" t="s">
        <v>8</v>
      </c>
      <c r="D22" s="48" t="s">
        <v>9</v>
      </c>
      <c r="E22" s="48" t="s">
        <v>0</v>
      </c>
      <c r="F22" s="48" t="s">
        <v>1</v>
      </c>
      <c r="G22" s="48" t="s">
        <v>15</v>
      </c>
      <c r="H22" s="48" t="s">
        <v>16</v>
      </c>
      <c r="I22" s="49" t="s">
        <v>13</v>
      </c>
      <c r="J22" s="48" t="s">
        <v>12</v>
      </c>
      <c r="K22" s="48" t="s">
        <v>14</v>
      </c>
      <c r="L22" s="48" t="s">
        <v>10</v>
      </c>
      <c r="M22" s="48" t="s">
        <v>3</v>
      </c>
      <c r="N22" s="48" t="s">
        <v>11</v>
      </c>
    </row>
    <row r="23" spans="1:16" x14ac:dyDescent="0.25">
      <c r="A23" s="31">
        <v>1</v>
      </c>
      <c r="B23" s="32">
        <f>C17</f>
        <v>44140</v>
      </c>
      <c r="C23" s="18">
        <f>+D23+G23+H23</f>
        <v>18602.536273550842</v>
      </c>
      <c r="D23" s="18">
        <f>PMT(I23/12,J23,-C6)</f>
        <v>17818.804958849749</v>
      </c>
      <c r="E23" s="18">
        <f>D23-F23</f>
        <v>6568.8049588497488</v>
      </c>
      <c r="F23" s="18">
        <f>C6*C9/360*30</f>
        <v>11250</v>
      </c>
      <c r="G23" s="18">
        <f>$L$35*$C$14/12</f>
        <v>674.87974321483114</v>
      </c>
      <c r="H23" s="18">
        <f>$L$35*$C$15/12</f>
        <v>108.85157148626308</v>
      </c>
      <c r="I23" s="33">
        <f>$C$9</f>
        <v>0.05</v>
      </c>
      <c r="J23" s="18">
        <f>C8</f>
        <v>240</v>
      </c>
      <c r="K23" s="18">
        <f>+F23</f>
        <v>11250</v>
      </c>
      <c r="L23" s="18">
        <f>+C6-E23</f>
        <v>2693431.1950411503</v>
      </c>
      <c r="M23" s="18">
        <v>0</v>
      </c>
      <c r="N23" s="18">
        <f>+L23-M23</f>
        <v>2693431.1950411503</v>
      </c>
    </row>
    <row r="24" spans="1:16" x14ac:dyDescent="0.25">
      <c r="A24" s="31">
        <v>2</v>
      </c>
      <c r="B24" s="32">
        <v>44170</v>
      </c>
      <c r="C24" s="18">
        <f t="shared" ref="C24:C87" si="0">+D24+G24+H24</f>
        <v>18602.536273550842</v>
      </c>
      <c r="D24" s="18">
        <f>+D23</f>
        <v>17818.804958849749</v>
      </c>
      <c r="E24" s="18">
        <f t="shared" ref="E24:E87" si="1">D24-F24</f>
        <v>6596.174979511623</v>
      </c>
      <c r="F24" s="18">
        <f t="shared" ref="F24:F55" si="2">L23*$C$9/360*30</f>
        <v>11222.629979338126</v>
      </c>
      <c r="G24" s="18">
        <f>G23</f>
        <v>674.87974321483114</v>
      </c>
      <c r="H24" s="18">
        <f>H23</f>
        <v>108.85157148626308</v>
      </c>
      <c r="I24" s="33">
        <f t="shared" ref="I24:I82" si="3">$C$9</f>
        <v>0.05</v>
      </c>
      <c r="J24" s="18">
        <f>J23-1</f>
        <v>239</v>
      </c>
      <c r="K24" s="18">
        <f t="shared" ref="K24:K87" si="4">+K23+F24</f>
        <v>22472.629979338126</v>
      </c>
      <c r="L24" s="18">
        <f t="shared" ref="L24:L87" si="5">L23-E24</f>
        <v>2686835.0200616387</v>
      </c>
      <c r="M24" s="18">
        <v>0</v>
      </c>
      <c r="N24" s="18">
        <f t="shared" ref="N24:N58" si="6">+L24-M24</f>
        <v>2686835.0200616387</v>
      </c>
    </row>
    <row r="25" spans="1:16" x14ac:dyDescent="0.25">
      <c r="A25" s="31">
        <v>3</v>
      </c>
      <c r="B25" s="32">
        <v>44201</v>
      </c>
      <c r="C25" s="18">
        <f t="shared" si="0"/>
        <v>18602.536273550842</v>
      </c>
      <c r="D25" s="18">
        <f t="shared" ref="D25:D34" si="7">+D24</f>
        <v>17818.804958849749</v>
      </c>
      <c r="E25" s="18">
        <f t="shared" si="1"/>
        <v>6623.6590419262538</v>
      </c>
      <c r="F25" s="18">
        <f t="shared" si="2"/>
        <v>11195.145916923495</v>
      </c>
      <c r="G25" s="18">
        <f t="shared" ref="G25:G88" si="8">G24</f>
        <v>674.87974321483114</v>
      </c>
      <c r="H25" s="18">
        <f t="shared" ref="H25:H88" si="9">H24</f>
        <v>108.85157148626308</v>
      </c>
      <c r="I25" s="33">
        <f t="shared" si="3"/>
        <v>0.05</v>
      </c>
      <c r="J25" s="18">
        <f t="shared" ref="J25:J88" si="10">J24-1</f>
        <v>238</v>
      </c>
      <c r="K25" s="18">
        <f t="shared" si="4"/>
        <v>33667.775896261621</v>
      </c>
      <c r="L25" s="18">
        <f t="shared" si="5"/>
        <v>2680211.3610197124</v>
      </c>
      <c r="M25" s="18">
        <v>0</v>
      </c>
      <c r="N25" s="18">
        <f t="shared" si="6"/>
        <v>2680211.3610197124</v>
      </c>
    </row>
    <row r="26" spans="1:16" x14ac:dyDescent="0.25">
      <c r="A26" s="31">
        <v>4</v>
      </c>
      <c r="B26" s="32">
        <v>44232</v>
      </c>
      <c r="C26" s="18">
        <f t="shared" si="0"/>
        <v>18602.536273550842</v>
      </c>
      <c r="D26" s="18">
        <f t="shared" si="7"/>
        <v>17818.804958849749</v>
      </c>
      <c r="E26" s="18">
        <f t="shared" si="1"/>
        <v>6651.2576212676122</v>
      </c>
      <c r="F26" s="18">
        <f t="shared" si="2"/>
        <v>11167.547337582137</v>
      </c>
      <c r="G26" s="18">
        <f>G25</f>
        <v>674.87974321483114</v>
      </c>
      <c r="H26" s="18">
        <f t="shared" si="9"/>
        <v>108.85157148626308</v>
      </c>
      <c r="I26" s="33">
        <f t="shared" si="3"/>
        <v>0.05</v>
      </c>
      <c r="J26" s="18">
        <f t="shared" si="10"/>
        <v>237</v>
      </c>
      <c r="K26" s="18">
        <f t="shared" si="4"/>
        <v>44835.323233843759</v>
      </c>
      <c r="L26" s="18">
        <f t="shared" si="5"/>
        <v>2673560.1033984446</v>
      </c>
      <c r="M26" s="18">
        <v>0</v>
      </c>
      <c r="N26" s="18">
        <f t="shared" si="6"/>
        <v>2673560.1033984446</v>
      </c>
    </row>
    <row r="27" spans="1:16" x14ac:dyDescent="0.25">
      <c r="A27" s="31">
        <v>5</v>
      </c>
      <c r="B27" s="32">
        <v>44260</v>
      </c>
      <c r="C27" s="18">
        <f t="shared" si="0"/>
        <v>18602.536273550842</v>
      </c>
      <c r="D27" s="18">
        <f t="shared" si="7"/>
        <v>17818.804958849749</v>
      </c>
      <c r="E27" s="18">
        <f t="shared" si="1"/>
        <v>6678.9711946895623</v>
      </c>
      <c r="F27" s="18">
        <f t="shared" si="2"/>
        <v>11139.833764160187</v>
      </c>
      <c r="G27" s="18">
        <f t="shared" si="8"/>
        <v>674.87974321483114</v>
      </c>
      <c r="H27" s="18">
        <f t="shared" si="9"/>
        <v>108.85157148626308</v>
      </c>
      <c r="I27" s="33">
        <f t="shared" si="3"/>
        <v>0.05</v>
      </c>
      <c r="J27" s="18">
        <f t="shared" si="10"/>
        <v>236</v>
      </c>
      <c r="K27" s="18">
        <f t="shared" si="4"/>
        <v>55975.156998003949</v>
      </c>
      <c r="L27" s="18">
        <f t="shared" si="5"/>
        <v>2666881.132203755</v>
      </c>
      <c r="M27" s="18">
        <v>0</v>
      </c>
      <c r="N27" s="18">
        <f t="shared" si="6"/>
        <v>2666881.132203755</v>
      </c>
    </row>
    <row r="28" spans="1:16" x14ac:dyDescent="0.25">
      <c r="A28" s="31">
        <v>6</v>
      </c>
      <c r="B28" s="32">
        <v>44291</v>
      </c>
      <c r="C28" s="18">
        <f t="shared" si="0"/>
        <v>18602.536273550842</v>
      </c>
      <c r="D28" s="18">
        <f t="shared" si="7"/>
        <v>17818.804958849749</v>
      </c>
      <c r="E28" s="18">
        <f t="shared" si="1"/>
        <v>6706.8002413341019</v>
      </c>
      <c r="F28" s="18">
        <f t="shared" si="2"/>
        <v>11112.004717515647</v>
      </c>
      <c r="G28" s="18">
        <f t="shared" si="8"/>
        <v>674.87974321483114</v>
      </c>
      <c r="H28" s="18">
        <f t="shared" si="9"/>
        <v>108.85157148626308</v>
      </c>
      <c r="I28" s="33">
        <f t="shared" si="3"/>
        <v>0.05</v>
      </c>
      <c r="J28" s="18">
        <f t="shared" si="10"/>
        <v>235</v>
      </c>
      <c r="K28" s="18">
        <f t="shared" si="4"/>
        <v>67087.1617155196</v>
      </c>
      <c r="L28" s="18">
        <f t="shared" si="5"/>
        <v>2660174.3319624211</v>
      </c>
      <c r="M28" s="18">
        <v>0</v>
      </c>
      <c r="N28" s="18">
        <f t="shared" si="6"/>
        <v>2660174.3319624211</v>
      </c>
    </row>
    <row r="29" spans="1:16" x14ac:dyDescent="0.25">
      <c r="A29" s="31">
        <v>7</v>
      </c>
      <c r="B29" s="32">
        <v>44321</v>
      </c>
      <c r="C29" s="18">
        <f t="shared" si="0"/>
        <v>18602.536273550842</v>
      </c>
      <c r="D29" s="18">
        <f t="shared" si="7"/>
        <v>17818.804958849749</v>
      </c>
      <c r="E29" s="18">
        <f t="shared" si="1"/>
        <v>6734.7452423396589</v>
      </c>
      <c r="F29" s="18">
        <f t="shared" si="2"/>
        <v>11084.05971651009</v>
      </c>
      <c r="G29" s="18">
        <f t="shared" si="8"/>
        <v>674.87974321483114</v>
      </c>
      <c r="H29" s="18">
        <f t="shared" si="9"/>
        <v>108.85157148626308</v>
      </c>
      <c r="I29" s="33">
        <f t="shared" si="3"/>
        <v>0.05</v>
      </c>
      <c r="J29" s="18">
        <f t="shared" si="10"/>
        <v>234</v>
      </c>
      <c r="K29" s="18">
        <f t="shared" si="4"/>
        <v>78171.221432029692</v>
      </c>
      <c r="L29" s="18">
        <f t="shared" si="5"/>
        <v>2653439.5867200815</v>
      </c>
      <c r="M29" s="18">
        <v>0</v>
      </c>
      <c r="N29" s="18">
        <f t="shared" si="6"/>
        <v>2653439.5867200815</v>
      </c>
    </row>
    <row r="30" spans="1:16" x14ac:dyDescent="0.25">
      <c r="A30" s="31">
        <v>8</v>
      </c>
      <c r="B30" s="32">
        <v>44352</v>
      </c>
      <c r="C30" s="18">
        <f t="shared" si="0"/>
        <v>18602.536273550842</v>
      </c>
      <c r="D30" s="18">
        <f t="shared" si="7"/>
        <v>17818.804958849749</v>
      </c>
      <c r="E30" s="18">
        <f t="shared" si="1"/>
        <v>6762.8066808494077</v>
      </c>
      <c r="F30" s="18">
        <f t="shared" si="2"/>
        <v>11055.998278000341</v>
      </c>
      <c r="G30" s="18">
        <f t="shared" si="8"/>
        <v>674.87974321483114</v>
      </c>
      <c r="H30" s="18">
        <f t="shared" si="9"/>
        <v>108.85157148626308</v>
      </c>
      <c r="I30" s="33">
        <f t="shared" si="3"/>
        <v>0.05</v>
      </c>
      <c r="J30" s="18">
        <f t="shared" si="10"/>
        <v>233</v>
      </c>
      <c r="K30" s="18">
        <f t="shared" si="4"/>
        <v>89227.21971003004</v>
      </c>
      <c r="L30" s="18">
        <f t="shared" si="5"/>
        <v>2646676.7800392322</v>
      </c>
      <c r="M30" s="18">
        <v>0</v>
      </c>
      <c r="N30" s="18">
        <f t="shared" si="6"/>
        <v>2646676.7800392322</v>
      </c>
    </row>
    <row r="31" spans="1:16" x14ac:dyDescent="0.25">
      <c r="A31" s="31">
        <v>9</v>
      </c>
      <c r="B31" s="32">
        <v>44382</v>
      </c>
      <c r="C31" s="18">
        <f t="shared" si="0"/>
        <v>18602.536273550842</v>
      </c>
      <c r="D31" s="18">
        <f t="shared" si="7"/>
        <v>17818.804958849749</v>
      </c>
      <c r="E31" s="18">
        <f t="shared" si="1"/>
        <v>6790.9850420196144</v>
      </c>
      <c r="F31" s="18">
        <f t="shared" si="2"/>
        <v>11027.819916830134</v>
      </c>
      <c r="G31" s="18">
        <f t="shared" si="8"/>
        <v>674.87974321483114</v>
      </c>
      <c r="H31" s="18">
        <f t="shared" si="9"/>
        <v>108.85157148626308</v>
      </c>
      <c r="I31" s="33">
        <f t="shared" si="3"/>
        <v>0.05</v>
      </c>
      <c r="J31" s="18">
        <f t="shared" si="10"/>
        <v>232</v>
      </c>
      <c r="K31" s="18">
        <f t="shared" si="4"/>
        <v>100255.03962686018</v>
      </c>
      <c r="L31" s="18">
        <f t="shared" si="5"/>
        <v>2639885.7949972125</v>
      </c>
      <c r="M31" s="18">
        <v>0</v>
      </c>
      <c r="N31" s="18">
        <f t="shared" si="6"/>
        <v>2639885.7949972125</v>
      </c>
    </row>
    <row r="32" spans="1:16" x14ac:dyDescent="0.25">
      <c r="A32" s="31">
        <v>10</v>
      </c>
      <c r="B32" s="32">
        <v>44413</v>
      </c>
      <c r="C32" s="18">
        <f t="shared" si="0"/>
        <v>18602.536273550842</v>
      </c>
      <c r="D32" s="18">
        <f t="shared" si="7"/>
        <v>17818.804958849749</v>
      </c>
      <c r="E32" s="18">
        <f t="shared" si="1"/>
        <v>6819.28081302803</v>
      </c>
      <c r="F32" s="18">
        <f t="shared" si="2"/>
        <v>10999.524145821719</v>
      </c>
      <c r="G32" s="18">
        <f t="shared" si="8"/>
        <v>674.87974321483114</v>
      </c>
      <c r="H32" s="18">
        <f t="shared" si="9"/>
        <v>108.85157148626308</v>
      </c>
      <c r="I32" s="33">
        <f t="shared" si="3"/>
        <v>0.05</v>
      </c>
      <c r="J32" s="18">
        <f t="shared" si="10"/>
        <v>231</v>
      </c>
      <c r="K32" s="18">
        <f t="shared" si="4"/>
        <v>111254.5637726819</v>
      </c>
      <c r="L32" s="18">
        <f t="shared" si="5"/>
        <v>2633066.5141841844</v>
      </c>
      <c r="M32" s="18">
        <v>0</v>
      </c>
      <c r="N32" s="18">
        <f t="shared" si="6"/>
        <v>2633066.5141841844</v>
      </c>
      <c r="P32" s="34"/>
    </row>
    <row r="33" spans="1:16" x14ac:dyDescent="0.25">
      <c r="A33" s="31">
        <v>11</v>
      </c>
      <c r="B33" s="32">
        <v>44444</v>
      </c>
      <c r="C33" s="18">
        <f t="shared" si="0"/>
        <v>18602.536273550842</v>
      </c>
      <c r="D33" s="18">
        <f t="shared" si="7"/>
        <v>17818.804958849749</v>
      </c>
      <c r="E33" s="18">
        <f t="shared" si="1"/>
        <v>6847.6944830823122</v>
      </c>
      <c r="F33" s="18">
        <f t="shared" si="2"/>
        <v>10971.110475767437</v>
      </c>
      <c r="G33" s="18">
        <f t="shared" si="8"/>
        <v>674.87974321483114</v>
      </c>
      <c r="H33" s="18">
        <f t="shared" si="9"/>
        <v>108.85157148626308</v>
      </c>
      <c r="I33" s="33">
        <f t="shared" si="3"/>
        <v>0.05</v>
      </c>
      <c r="J33" s="18">
        <f t="shared" si="10"/>
        <v>230</v>
      </c>
      <c r="K33" s="18">
        <f t="shared" si="4"/>
        <v>122225.67424844933</v>
      </c>
      <c r="L33" s="18">
        <f t="shared" si="5"/>
        <v>2626218.8197011021</v>
      </c>
      <c r="M33" s="18">
        <v>0</v>
      </c>
      <c r="N33" s="18">
        <f t="shared" si="6"/>
        <v>2626218.8197011021</v>
      </c>
      <c r="P33" s="21"/>
    </row>
    <row r="34" spans="1:16" x14ac:dyDescent="0.25">
      <c r="A34" s="31">
        <v>12</v>
      </c>
      <c r="B34" s="32">
        <v>44474</v>
      </c>
      <c r="C34" s="18">
        <f t="shared" si="0"/>
        <v>18602.536273550842</v>
      </c>
      <c r="D34" s="18">
        <f t="shared" si="7"/>
        <v>17818.804958849749</v>
      </c>
      <c r="E34" s="18">
        <f t="shared" si="1"/>
        <v>6876.2265434284891</v>
      </c>
      <c r="F34" s="18">
        <f t="shared" si="2"/>
        <v>10942.57841542126</v>
      </c>
      <c r="G34" s="18">
        <f t="shared" si="8"/>
        <v>674.87974321483114</v>
      </c>
      <c r="H34" s="18">
        <f t="shared" si="9"/>
        <v>108.85157148626308</v>
      </c>
      <c r="I34" s="33">
        <f t="shared" si="3"/>
        <v>0.05</v>
      </c>
      <c r="J34" s="18">
        <f t="shared" si="10"/>
        <v>229</v>
      </c>
      <c r="K34" s="18">
        <f t="shared" si="4"/>
        <v>133168.25266387057</v>
      </c>
      <c r="L34" s="18">
        <f t="shared" si="5"/>
        <v>2619342.5931576737</v>
      </c>
      <c r="M34" s="18">
        <v>0</v>
      </c>
      <c r="N34" s="18">
        <f t="shared" si="6"/>
        <v>2619342.5931576737</v>
      </c>
      <c r="P34" s="34"/>
    </row>
    <row r="35" spans="1:16" x14ac:dyDescent="0.25">
      <c r="A35" s="31">
        <v>13</v>
      </c>
      <c r="B35" s="32">
        <v>44505</v>
      </c>
      <c r="C35" s="18">
        <f t="shared" si="0"/>
        <v>18602.536273550846</v>
      </c>
      <c r="D35" s="18">
        <f t="shared" ref="D35:D98" si="11">PMT(I35/12,J35,-L34)</f>
        <v>17818.804958849752</v>
      </c>
      <c r="E35" s="18">
        <f t="shared" si="1"/>
        <v>6904.8774873594448</v>
      </c>
      <c r="F35" s="18">
        <f t="shared" si="2"/>
        <v>10913.927471490308</v>
      </c>
      <c r="G35" s="18">
        <f t="shared" si="8"/>
        <v>674.87974321483114</v>
      </c>
      <c r="H35" s="18">
        <f t="shared" si="9"/>
        <v>108.85157148626308</v>
      </c>
      <c r="I35" s="33">
        <f t="shared" si="3"/>
        <v>0.05</v>
      </c>
      <c r="J35" s="18">
        <f t="shared" si="10"/>
        <v>228</v>
      </c>
      <c r="K35" s="18">
        <f t="shared" si="4"/>
        <v>144082.18013536089</v>
      </c>
      <c r="L35" s="18">
        <f t="shared" si="5"/>
        <v>2612437.7156703142</v>
      </c>
      <c r="M35" s="18">
        <v>0</v>
      </c>
      <c r="N35" s="18">
        <f t="shared" si="6"/>
        <v>2612437.7156703142</v>
      </c>
      <c r="P35" s="34"/>
    </row>
    <row r="36" spans="1:16" x14ac:dyDescent="0.25">
      <c r="A36" s="31">
        <v>14</v>
      </c>
      <c r="B36" s="32">
        <v>44535</v>
      </c>
      <c r="C36" s="18">
        <f t="shared" si="0"/>
        <v>18602.536273550842</v>
      </c>
      <c r="D36" s="18">
        <f t="shared" si="11"/>
        <v>17818.804958849749</v>
      </c>
      <c r="E36" s="18">
        <f t="shared" si="1"/>
        <v>6933.6478102234396</v>
      </c>
      <c r="F36" s="18">
        <f t="shared" si="2"/>
        <v>10885.157148626309</v>
      </c>
      <c r="G36" s="18">
        <f t="shared" si="8"/>
        <v>674.87974321483114</v>
      </c>
      <c r="H36" s="18">
        <f t="shared" si="9"/>
        <v>108.85157148626308</v>
      </c>
      <c r="I36" s="33">
        <f t="shared" si="3"/>
        <v>0.05</v>
      </c>
      <c r="J36" s="18">
        <f t="shared" si="10"/>
        <v>227</v>
      </c>
      <c r="K36" s="18">
        <f t="shared" si="4"/>
        <v>154967.3372839872</v>
      </c>
      <c r="L36" s="18">
        <f t="shared" si="5"/>
        <v>2605504.0678600906</v>
      </c>
      <c r="M36" s="18">
        <v>0</v>
      </c>
      <c r="N36" s="18">
        <f t="shared" si="6"/>
        <v>2605504.0678600906</v>
      </c>
      <c r="P36" s="34"/>
    </row>
    <row r="37" spans="1:16" x14ac:dyDescent="0.25">
      <c r="A37" s="31">
        <v>15</v>
      </c>
      <c r="B37" s="32">
        <v>44566</v>
      </c>
      <c r="C37" s="18">
        <f t="shared" si="0"/>
        <v>18602.536273550846</v>
      </c>
      <c r="D37" s="18">
        <f t="shared" si="11"/>
        <v>17818.804958849752</v>
      </c>
      <c r="E37" s="18">
        <f t="shared" si="1"/>
        <v>6962.5380094327065</v>
      </c>
      <c r="F37" s="18">
        <f t="shared" si="2"/>
        <v>10856.266949417046</v>
      </c>
      <c r="G37" s="18">
        <f t="shared" si="8"/>
        <v>674.87974321483114</v>
      </c>
      <c r="H37" s="18">
        <f t="shared" si="9"/>
        <v>108.85157148626308</v>
      </c>
      <c r="I37" s="33">
        <f t="shared" si="3"/>
        <v>0.05</v>
      </c>
      <c r="J37" s="18">
        <f t="shared" si="10"/>
        <v>226</v>
      </c>
      <c r="K37" s="18">
        <f t="shared" si="4"/>
        <v>165823.60423340424</v>
      </c>
      <c r="L37" s="18">
        <f t="shared" si="5"/>
        <v>2598541.529850658</v>
      </c>
      <c r="M37" s="18">
        <v>0</v>
      </c>
      <c r="N37" s="18">
        <f t="shared" si="6"/>
        <v>2598541.529850658</v>
      </c>
    </row>
    <row r="38" spans="1:16" x14ac:dyDescent="0.25">
      <c r="A38" s="31">
        <v>16</v>
      </c>
      <c r="B38" s="32">
        <v>44597</v>
      </c>
      <c r="C38" s="18">
        <f t="shared" si="0"/>
        <v>18602.536273550842</v>
      </c>
      <c r="D38" s="18">
        <f t="shared" si="11"/>
        <v>17818.804958849749</v>
      </c>
      <c r="E38" s="18">
        <f t="shared" si="1"/>
        <v>6991.548584472006</v>
      </c>
      <c r="F38" s="18">
        <f t="shared" si="2"/>
        <v>10827.256374377743</v>
      </c>
      <c r="G38" s="18">
        <f t="shared" si="8"/>
        <v>674.87974321483114</v>
      </c>
      <c r="H38" s="18">
        <f t="shared" si="9"/>
        <v>108.85157148626308</v>
      </c>
      <c r="I38" s="33">
        <f t="shared" si="3"/>
        <v>0.05</v>
      </c>
      <c r="J38" s="18">
        <f t="shared" si="10"/>
        <v>225</v>
      </c>
      <c r="K38" s="18">
        <f t="shared" si="4"/>
        <v>176650.86060778197</v>
      </c>
      <c r="L38" s="18">
        <f t="shared" si="5"/>
        <v>2591549.9812661861</v>
      </c>
      <c r="M38" s="18">
        <v>0</v>
      </c>
      <c r="N38" s="18">
        <f t="shared" si="6"/>
        <v>2591549.9812661861</v>
      </c>
    </row>
    <row r="39" spans="1:16" x14ac:dyDescent="0.25">
      <c r="A39" s="31">
        <v>17</v>
      </c>
      <c r="B39" s="32">
        <v>44625</v>
      </c>
      <c r="C39" s="18">
        <f t="shared" si="0"/>
        <v>18602.536273550842</v>
      </c>
      <c r="D39" s="18">
        <f t="shared" si="11"/>
        <v>17818.804958849749</v>
      </c>
      <c r="E39" s="18">
        <f t="shared" si="1"/>
        <v>7020.6800369073062</v>
      </c>
      <c r="F39" s="18">
        <f t="shared" si="2"/>
        <v>10798.124921942443</v>
      </c>
      <c r="G39" s="18">
        <f t="shared" si="8"/>
        <v>674.87974321483114</v>
      </c>
      <c r="H39" s="18">
        <f t="shared" si="9"/>
        <v>108.85157148626308</v>
      </c>
      <c r="I39" s="33">
        <f t="shared" si="3"/>
        <v>0.05</v>
      </c>
      <c r="J39" s="18">
        <f t="shared" si="10"/>
        <v>224</v>
      </c>
      <c r="K39" s="18">
        <f t="shared" si="4"/>
        <v>187448.98552972442</v>
      </c>
      <c r="L39" s="18">
        <f t="shared" si="5"/>
        <v>2584529.301229279</v>
      </c>
      <c r="M39" s="18">
        <v>0</v>
      </c>
      <c r="N39" s="18">
        <f t="shared" si="6"/>
        <v>2584529.301229279</v>
      </c>
    </row>
    <row r="40" spans="1:16" x14ac:dyDescent="0.25">
      <c r="A40" s="31">
        <v>18</v>
      </c>
      <c r="B40" s="32">
        <v>44656</v>
      </c>
      <c r="C40" s="18">
        <f t="shared" si="0"/>
        <v>18602.53627355085</v>
      </c>
      <c r="D40" s="18">
        <f t="shared" si="11"/>
        <v>17818.804958849756</v>
      </c>
      <c r="E40" s="18">
        <f t="shared" si="1"/>
        <v>7049.9328703944266</v>
      </c>
      <c r="F40" s="18">
        <f t="shared" si="2"/>
        <v>10768.87208845533</v>
      </c>
      <c r="G40" s="18">
        <f t="shared" si="8"/>
        <v>674.87974321483114</v>
      </c>
      <c r="H40" s="18">
        <f t="shared" si="9"/>
        <v>108.85157148626308</v>
      </c>
      <c r="I40" s="33">
        <f t="shared" si="3"/>
        <v>0.05</v>
      </c>
      <c r="J40" s="18">
        <f t="shared" si="10"/>
        <v>223</v>
      </c>
      <c r="K40" s="18">
        <f t="shared" si="4"/>
        <v>198217.85761817975</v>
      </c>
      <c r="L40" s="18">
        <f t="shared" si="5"/>
        <v>2577479.3683588845</v>
      </c>
      <c r="M40" s="18">
        <v>0</v>
      </c>
      <c r="N40" s="18">
        <f t="shared" si="6"/>
        <v>2577479.3683588845</v>
      </c>
    </row>
    <row r="41" spans="1:16" x14ac:dyDescent="0.25">
      <c r="A41" s="31">
        <v>19</v>
      </c>
      <c r="B41" s="32">
        <v>44686</v>
      </c>
      <c r="C41" s="18">
        <f t="shared" si="0"/>
        <v>18602.536273550846</v>
      </c>
      <c r="D41" s="18">
        <f t="shared" si="11"/>
        <v>17818.804958849752</v>
      </c>
      <c r="E41" s="18">
        <f t="shared" si="1"/>
        <v>7079.3075906877348</v>
      </c>
      <c r="F41" s="18">
        <f t="shared" si="2"/>
        <v>10739.497368162018</v>
      </c>
      <c r="G41" s="18">
        <f t="shared" si="8"/>
        <v>674.87974321483114</v>
      </c>
      <c r="H41" s="18">
        <f t="shared" si="9"/>
        <v>108.85157148626308</v>
      </c>
      <c r="I41" s="33">
        <f t="shared" si="3"/>
        <v>0.05</v>
      </c>
      <c r="J41" s="18">
        <f t="shared" si="10"/>
        <v>222</v>
      </c>
      <c r="K41" s="18">
        <f t="shared" si="4"/>
        <v>208957.35498634179</v>
      </c>
      <c r="L41" s="18">
        <f t="shared" si="5"/>
        <v>2570400.0607681968</v>
      </c>
      <c r="M41" s="18">
        <v>0</v>
      </c>
      <c r="N41" s="18">
        <f t="shared" si="6"/>
        <v>2570400.0607681968</v>
      </c>
    </row>
    <row r="42" spans="1:16" x14ac:dyDescent="0.25">
      <c r="A42" s="31">
        <v>20</v>
      </c>
      <c r="B42" s="32">
        <v>44717</v>
      </c>
      <c r="C42" s="18">
        <f t="shared" si="0"/>
        <v>18602.536273550846</v>
      </c>
      <c r="D42" s="18">
        <f t="shared" si="11"/>
        <v>17818.804958849752</v>
      </c>
      <c r="E42" s="18">
        <f t="shared" si="1"/>
        <v>7108.8047056489304</v>
      </c>
      <c r="F42" s="18">
        <f t="shared" si="2"/>
        <v>10710.000253200822</v>
      </c>
      <c r="G42" s="18">
        <f t="shared" si="8"/>
        <v>674.87974321483114</v>
      </c>
      <c r="H42" s="18">
        <f t="shared" si="9"/>
        <v>108.85157148626308</v>
      </c>
      <c r="I42" s="33">
        <f t="shared" si="3"/>
        <v>0.05</v>
      </c>
      <c r="J42" s="18">
        <f t="shared" si="10"/>
        <v>221</v>
      </c>
      <c r="K42" s="18">
        <f t="shared" si="4"/>
        <v>219667.35523954261</v>
      </c>
      <c r="L42" s="18">
        <f t="shared" si="5"/>
        <v>2563291.2560625477</v>
      </c>
      <c r="M42" s="18">
        <v>0</v>
      </c>
      <c r="N42" s="18">
        <f t="shared" si="6"/>
        <v>2563291.2560625477</v>
      </c>
    </row>
    <row r="43" spans="1:16" x14ac:dyDescent="0.25">
      <c r="A43" s="31">
        <v>21</v>
      </c>
      <c r="B43" s="32">
        <v>44747</v>
      </c>
      <c r="C43" s="18">
        <f t="shared" si="0"/>
        <v>18602.536273550846</v>
      </c>
      <c r="D43" s="18">
        <f t="shared" si="11"/>
        <v>17818.804958849752</v>
      </c>
      <c r="E43" s="18">
        <f t="shared" si="1"/>
        <v>7138.4247252558034</v>
      </c>
      <c r="F43" s="18">
        <f t="shared" si="2"/>
        <v>10680.380233593949</v>
      </c>
      <c r="G43" s="18">
        <f t="shared" si="8"/>
        <v>674.87974321483114</v>
      </c>
      <c r="H43" s="18">
        <f t="shared" si="9"/>
        <v>108.85157148626308</v>
      </c>
      <c r="I43" s="33">
        <f t="shared" si="3"/>
        <v>0.05</v>
      </c>
      <c r="J43" s="18">
        <f t="shared" si="10"/>
        <v>220</v>
      </c>
      <c r="K43" s="18">
        <f t="shared" si="4"/>
        <v>230347.73547313656</v>
      </c>
      <c r="L43" s="18">
        <f t="shared" si="5"/>
        <v>2556152.8313372917</v>
      </c>
      <c r="M43" s="18">
        <v>0</v>
      </c>
      <c r="N43" s="18">
        <f t="shared" si="6"/>
        <v>2556152.8313372917</v>
      </c>
    </row>
    <row r="44" spans="1:16" x14ac:dyDescent="0.25">
      <c r="A44" s="31">
        <v>22</v>
      </c>
      <c r="B44" s="32">
        <v>44778</v>
      </c>
      <c r="C44" s="18">
        <f t="shared" si="0"/>
        <v>18602.536273550842</v>
      </c>
      <c r="D44" s="18">
        <f t="shared" si="11"/>
        <v>17818.804958849749</v>
      </c>
      <c r="E44" s="18">
        <f t="shared" si="1"/>
        <v>7168.1681616110327</v>
      </c>
      <c r="F44" s="18">
        <f t="shared" si="2"/>
        <v>10650.636797238716</v>
      </c>
      <c r="G44" s="18">
        <f t="shared" si="8"/>
        <v>674.87974321483114</v>
      </c>
      <c r="H44" s="18">
        <f t="shared" si="9"/>
        <v>108.85157148626308</v>
      </c>
      <c r="I44" s="33">
        <f t="shared" si="3"/>
        <v>0.05</v>
      </c>
      <c r="J44" s="18">
        <f t="shared" si="10"/>
        <v>219</v>
      </c>
      <c r="K44" s="18">
        <f t="shared" si="4"/>
        <v>240998.37227037529</v>
      </c>
      <c r="L44" s="18">
        <f t="shared" si="5"/>
        <v>2548984.6631756807</v>
      </c>
      <c r="M44" s="18">
        <v>0</v>
      </c>
      <c r="N44" s="18">
        <f t="shared" si="6"/>
        <v>2548984.6631756807</v>
      </c>
    </row>
    <row r="45" spans="1:16" x14ac:dyDescent="0.25">
      <c r="A45" s="31">
        <v>23</v>
      </c>
      <c r="B45" s="32">
        <v>44809</v>
      </c>
      <c r="C45" s="18">
        <f t="shared" si="0"/>
        <v>18602.536273550842</v>
      </c>
      <c r="D45" s="18">
        <f t="shared" si="11"/>
        <v>17818.804958849749</v>
      </c>
      <c r="E45" s="18">
        <f t="shared" si="1"/>
        <v>7198.035528951079</v>
      </c>
      <c r="F45" s="18">
        <f t="shared" si="2"/>
        <v>10620.76942989867</v>
      </c>
      <c r="G45" s="18">
        <f t="shared" si="8"/>
        <v>674.87974321483114</v>
      </c>
      <c r="H45" s="18">
        <f t="shared" si="9"/>
        <v>108.85157148626308</v>
      </c>
      <c r="I45" s="33">
        <f t="shared" si="3"/>
        <v>0.05</v>
      </c>
      <c r="J45" s="18">
        <f t="shared" si="10"/>
        <v>218</v>
      </c>
      <c r="K45" s="18">
        <f t="shared" si="4"/>
        <v>251619.14170027396</v>
      </c>
      <c r="L45" s="18">
        <f t="shared" si="5"/>
        <v>2541786.6276467298</v>
      </c>
      <c r="M45" s="18">
        <v>0</v>
      </c>
      <c r="N45" s="18">
        <f t="shared" si="6"/>
        <v>2541786.6276467298</v>
      </c>
    </row>
    <row r="46" spans="1:16" x14ac:dyDescent="0.25">
      <c r="A46" s="31">
        <v>24</v>
      </c>
      <c r="B46" s="32">
        <v>44839</v>
      </c>
      <c r="C46" s="18">
        <f t="shared" si="0"/>
        <v>18602.536273550842</v>
      </c>
      <c r="D46" s="18">
        <f t="shared" si="11"/>
        <v>17818.804958849749</v>
      </c>
      <c r="E46" s="18">
        <f t="shared" si="1"/>
        <v>7228.0273436550397</v>
      </c>
      <c r="F46" s="18">
        <f t="shared" si="2"/>
        <v>10590.777615194709</v>
      </c>
      <c r="G46" s="18">
        <f t="shared" si="8"/>
        <v>674.87974321483114</v>
      </c>
      <c r="H46" s="18">
        <f t="shared" si="9"/>
        <v>108.85157148626308</v>
      </c>
      <c r="I46" s="33">
        <f t="shared" si="3"/>
        <v>0.05</v>
      </c>
      <c r="J46" s="18">
        <f t="shared" si="10"/>
        <v>217</v>
      </c>
      <c r="K46" s="18">
        <f t="shared" si="4"/>
        <v>262209.91931546869</v>
      </c>
      <c r="L46" s="18">
        <f t="shared" si="5"/>
        <v>2534558.6003030748</v>
      </c>
      <c r="M46" s="18">
        <v>0</v>
      </c>
      <c r="N46" s="18">
        <f t="shared" si="6"/>
        <v>2534558.6003030748</v>
      </c>
    </row>
    <row r="47" spans="1:16" x14ac:dyDescent="0.25">
      <c r="A47" s="31">
        <v>25</v>
      </c>
      <c r="B47" s="32">
        <v>44870</v>
      </c>
      <c r="C47" s="18">
        <f t="shared" si="0"/>
        <v>18602.536273550846</v>
      </c>
      <c r="D47" s="18">
        <f t="shared" si="11"/>
        <v>17818.804958849752</v>
      </c>
      <c r="E47" s="18">
        <f t="shared" si="1"/>
        <v>7258.1441242536057</v>
      </c>
      <c r="F47" s="18">
        <f t="shared" si="2"/>
        <v>10560.660834596147</v>
      </c>
      <c r="G47" s="18">
        <f t="shared" si="8"/>
        <v>674.87974321483114</v>
      </c>
      <c r="H47" s="18">
        <f t="shared" si="9"/>
        <v>108.85157148626308</v>
      </c>
      <c r="I47" s="33">
        <f t="shared" si="3"/>
        <v>0.05</v>
      </c>
      <c r="J47" s="18">
        <f t="shared" si="10"/>
        <v>216</v>
      </c>
      <c r="K47" s="18">
        <f t="shared" si="4"/>
        <v>272770.58015006484</v>
      </c>
      <c r="L47" s="18">
        <f t="shared" si="5"/>
        <v>2527300.4561788212</v>
      </c>
      <c r="M47" s="18">
        <v>0</v>
      </c>
      <c r="N47" s="18">
        <f t="shared" si="6"/>
        <v>2527300.4561788212</v>
      </c>
    </row>
    <row r="48" spans="1:16" s="37" customFormat="1" x14ac:dyDescent="0.25">
      <c r="A48" s="35">
        <v>26</v>
      </c>
      <c r="B48" s="32">
        <v>44900</v>
      </c>
      <c r="C48" s="18">
        <f t="shared" si="0"/>
        <v>18602.536273550842</v>
      </c>
      <c r="D48" s="18">
        <f t="shared" si="11"/>
        <v>17818.804958849749</v>
      </c>
      <c r="E48" s="18">
        <f t="shared" si="1"/>
        <v>7288.3863914379926</v>
      </c>
      <c r="F48" s="18">
        <f t="shared" si="2"/>
        <v>10530.418567411756</v>
      </c>
      <c r="G48" s="18">
        <f t="shared" si="8"/>
        <v>674.87974321483114</v>
      </c>
      <c r="H48" s="18">
        <f t="shared" si="9"/>
        <v>108.85157148626308</v>
      </c>
      <c r="I48" s="33">
        <f t="shared" si="3"/>
        <v>0.05</v>
      </c>
      <c r="J48" s="18">
        <f t="shared" si="10"/>
        <v>215</v>
      </c>
      <c r="K48" s="18">
        <f t="shared" si="4"/>
        <v>283300.99871747661</v>
      </c>
      <c r="L48" s="18">
        <f t="shared" si="5"/>
        <v>2520012.0697873831</v>
      </c>
      <c r="M48" s="36">
        <v>0</v>
      </c>
      <c r="N48" s="18">
        <f t="shared" si="6"/>
        <v>2520012.0697873831</v>
      </c>
    </row>
    <row r="49" spans="1:14" x14ac:dyDescent="0.25">
      <c r="A49" s="31">
        <v>27</v>
      </c>
      <c r="B49" s="32">
        <v>44931</v>
      </c>
      <c r="C49" s="18">
        <f t="shared" si="0"/>
        <v>18602.536273550842</v>
      </c>
      <c r="D49" s="18">
        <f t="shared" si="11"/>
        <v>17818.804958849749</v>
      </c>
      <c r="E49" s="18">
        <f t="shared" si="1"/>
        <v>7318.7546680689848</v>
      </c>
      <c r="F49" s="18">
        <f t="shared" si="2"/>
        <v>10500.050290780764</v>
      </c>
      <c r="G49" s="18">
        <f t="shared" si="8"/>
        <v>674.87974321483114</v>
      </c>
      <c r="H49" s="18">
        <f t="shared" si="9"/>
        <v>108.85157148626308</v>
      </c>
      <c r="I49" s="33">
        <f t="shared" si="3"/>
        <v>0.05</v>
      </c>
      <c r="J49" s="18">
        <f t="shared" si="10"/>
        <v>214</v>
      </c>
      <c r="K49" s="18">
        <f t="shared" si="4"/>
        <v>293801.0490082574</v>
      </c>
      <c r="L49" s="18">
        <f t="shared" si="5"/>
        <v>2512693.315119314</v>
      </c>
      <c r="M49" s="18">
        <v>0</v>
      </c>
      <c r="N49" s="18">
        <f t="shared" si="6"/>
        <v>2512693.315119314</v>
      </c>
    </row>
    <row r="50" spans="1:14" x14ac:dyDescent="0.25">
      <c r="A50" s="31">
        <v>28</v>
      </c>
      <c r="B50" s="32">
        <v>44962</v>
      </c>
      <c r="C50" s="18">
        <f t="shared" si="0"/>
        <v>18602.536273550842</v>
      </c>
      <c r="D50" s="18">
        <f t="shared" si="11"/>
        <v>17818.804958849749</v>
      </c>
      <c r="E50" s="18">
        <f t="shared" si="1"/>
        <v>7349.2494791859408</v>
      </c>
      <c r="F50" s="18">
        <f t="shared" si="2"/>
        <v>10469.555479663808</v>
      </c>
      <c r="G50" s="18">
        <f t="shared" si="8"/>
        <v>674.87974321483114</v>
      </c>
      <c r="H50" s="18">
        <f t="shared" si="9"/>
        <v>108.85157148626308</v>
      </c>
      <c r="I50" s="33">
        <f t="shared" si="3"/>
        <v>0.05</v>
      </c>
      <c r="J50" s="18">
        <f t="shared" si="10"/>
        <v>213</v>
      </c>
      <c r="K50" s="18">
        <f t="shared" si="4"/>
        <v>304270.60448792123</v>
      </c>
      <c r="L50" s="18">
        <f t="shared" si="5"/>
        <v>2505344.0656401282</v>
      </c>
      <c r="M50" s="18">
        <v>0</v>
      </c>
      <c r="N50" s="18">
        <f t="shared" si="6"/>
        <v>2505344.0656401282</v>
      </c>
    </row>
    <row r="51" spans="1:14" x14ac:dyDescent="0.25">
      <c r="A51" s="31">
        <v>29</v>
      </c>
      <c r="B51" s="32">
        <v>44990</v>
      </c>
      <c r="C51" s="18">
        <f t="shared" si="0"/>
        <v>18602.536273550842</v>
      </c>
      <c r="D51" s="18">
        <f t="shared" si="11"/>
        <v>17818.804958849749</v>
      </c>
      <c r="E51" s="18">
        <f t="shared" si="1"/>
        <v>7379.8713520158799</v>
      </c>
      <c r="F51" s="18">
        <f t="shared" si="2"/>
        <v>10438.933606833869</v>
      </c>
      <c r="G51" s="18">
        <f t="shared" si="8"/>
        <v>674.87974321483114</v>
      </c>
      <c r="H51" s="18">
        <f t="shared" si="9"/>
        <v>108.85157148626308</v>
      </c>
      <c r="I51" s="33">
        <f t="shared" si="3"/>
        <v>0.05</v>
      </c>
      <c r="J51" s="18">
        <f t="shared" si="10"/>
        <v>212</v>
      </c>
      <c r="K51" s="18">
        <f t="shared" si="4"/>
        <v>314709.53809475509</v>
      </c>
      <c r="L51" s="18">
        <f t="shared" si="5"/>
        <v>2497964.1942881122</v>
      </c>
      <c r="M51" s="18">
        <v>0</v>
      </c>
      <c r="N51" s="18">
        <f t="shared" si="6"/>
        <v>2497964.1942881122</v>
      </c>
    </row>
    <row r="52" spans="1:14" x14ac:dyDescent="0.25">
      <c r="A52" s="31">
        <v>30</v>
      </c>
      <c r="B52" s="32">
        <v>45021</v>
      </c>
      <c r="C52" s="18">
        <f t="shared" si="0"/>
        <v>18602.536273550842</v>
      </c>
      <c r="D52" s="18">
        <f t="shared" si="11"/>
        <v>17818.804958849749</v>
      </c>
      <c r="E52" s="18">
        <f t="shared" si="1"/>
        <v>7410.6208159826147</v>
      </c>
      <c r="F52" s="18">
        <f t="shared" si="2"/>
        <v>10408.184142867134</v>
      </c>
      <c r="G52" s="18">
        <f t="shared" si="8"/>
        <v>674.87974321483114</v>
      </c>
      <c r="H52" s="18">
        <f t="shared" si="9"/>
        <v>108.85157148626308</v>
      </c>
      <c r="I52" s="33">
        <f t="shared" si="3"/>
        <v>0.05</v>
      </c>
      <c r="J52" s="18">
        <f t="shared" si="10"/>
        <v>211</v>
      </c>
      <c r="K52" s="18">
        <f t="shared" si="4"/>
        <v>325117.72223762225</v>
      </c>
      <c r="L52" s="18">
        <f t="shared" si="5"/>
        <v>2490553.5734721296</v>
      </c>
      <c r="M52" s="18">
        <v>0</v>
      </c>
      <c r="N52" s="18">
        <f t="shared" si="6"/>
        <v>2490553.5734721296</v>
      </c>
    </row>
    <row r="53" spans="1:14" x14ac:dyDescent="0.25">
      <c r="A53" s="31">
        <v>31</v>
      </c>
      <c r="B53" s="32">
        <v>45051</v>
      </c>
      <c r="C53" s="18">
        <f t="shared" si="0"/>
        <v>18602.536273550846</v>
      </c>
      <c r="D53" s="18">
        <f t="shared" si="11"/>
        <v>17818.804958849752</v>
      </c>
      <c r="E53" s="18">
        <f t="shared" si="1"/>
        <v>7441.4984027158789</v>
      </c>
      <c r="F53" s="18">
        <f t="shared" si="2"/>
        <v>10377.306556133874</v>
      </c>
      <c r="G53" s="18">
        <f t="shared" si="8"/>
        <v>674.87974321483114</v>
      </c>
      <c r="H53" s="18">
        <f t="shared" si="9"/>
        <v>108.85157148626308</v>
      </c>
      <c r="I53" s="33">
        <f t="shared" si="3"/>
        <v>0.05</v>
      </c>
      <c r="J53" s="18">
        <f t="shared" si="10"/>
        <v>210</v>
      </c>
      <c r="K53" s="18">
        <f t="shared" si="4"/>
        <v>335495.02879375615</v>
      </c>
      <c r="L53" s="18">
        <f t="shared" si="5"/>
        <v>2483112.075069414</v>
      </c>
      <c r="M53" s="18">
        <v>0</v>
      </c>
      <c r="N53" s="18">
        <f t="shared" si="6"/>
        <v>2483112.075069414</v>
      </c>
    </row>
    <row r="54" spans="1:14" x14ac:dyDescent="0.25">
      <c r="A54" s="31">
        <v>32</v>
      </c>
      <c r="B54" s="32">
        <v>45082</v>
      </c>
      <c r="C54" s="18">
        <f t="shared" si="0"/>
        <v>18602.536273550846</v>
      </c>
      <c r="D54" s="18">
        <f t="shared" si="11"/>
        <v>17818.804958849752</v>
      </c>
      <c r="E54" s="18">
        <f t="shared" si="1"/>
        <v>7472.5046460605281</v>
      </c>
      <c r="F54" s="18">
        <f t="shared" si="2"/>
        <v>10346.300312789224</v>
      </c>
      <c r="G54" s="18">
        <f t="shared" si="8"/>
        <v>674.87974321483114</v>
      </c>
      <c r="H54" s="18">
        <f t="shared" si="9"/>
        <v>108.85157148626308</v>
      </c>
      <c r="I54" s="33">
        <f t="shared" si="3"/>
        <v>0.05</v>
      </c>
      <c r="J54" s="18">
        <f t="shared" si="10"/>
        <v>209</v>
      </c>
      <c r="K54" s="18">
        <f t="shared" si="4"/>
        <v>345841.32910654537</v>
      </c>
      <c r="L54" s="18">
        <f t="shared" si="5"/>
        <v>2475639.5704233535</v>
      </c>
      <c r="M54" s="18">
        <v>0</v>
      </c>
      <c r="N54" s="18">
        <f t="shared" si="6"/>
        <v>2475639.5704233535</v>
      </c>
    </row>
    <row r="55" spans="1:14" x14ac:dyDescent="0.25">
      <c r="A55" s="31">
        <v>33</v>
      </c>
      <c r="B55" s="32">
        <v>45112</v>
      </c>
      <c r="C55" s="18">
        <f t="shared" si="0"/>
        <v>18602.536273550842</v>
      </c>
      <c r="D55" s="18">
        <f t="shared" si="11"/>
        <v>17818.804958849749</v>
      </c>
      <c r="E55" s="18">
        <f t="shared" si="1"/>
        <v>7503.6400820857762</v>
      </c>
      <c r="F55" s="18">
        <f t="shared" si="2"/>
        <v>10315.164876763973</v>
      </c>
      <c r="G55" s="18">
        <f t="shared" si="8"/>
        <v>674.87974321483114</v>
      </c>
      <c r="H55" s="18">
        <f t="shared" si="9"/>
        <v>108.85157148626308</v>
      </c>
      <c r="I55" s="33">
        <f t="shared" si="3"/>
        <v>0.05</v>
      </c>
      <c r="J55" s="18">
        <f t="shared" si="10"/>
        <v>208</v>
      </c>
      <c r="K55" s="18">
        <f t="shared" si="4"/>
        <v>356156.49398330937</v>
      </c>
      <c r="L55" s="18">
        <f t="shared" si="5"/>
        <v>2468135.9303412675</v>
      </c>
      <c r="M55" s="18">
        <v>0</v>
      </c>
      <c r="N55" s="18">
        <f t="shared" si="6"/>
        <v>2468135.9303412675</v>
      </c>
    </row>
    <row r="56" spans="1:14" x14ac:dyDescent="0.25">
      <c r="A56" s="31">
        <v>34</v>
      </c>
      <c r="B56" s="32">
        <v>45143</v>
      </c>
      <c r="C56" s="18">
        <f t="shared" si="0"/>
        <v>18602.536273550846</v>
      </c>
      <c r="D56" s="18">
        <f t="shared" si="11"/>
        <v>17818.804958849752</v>
      </c>
      <c r="E56" s="18">
        <f t="shared" si="1"/>
        <v>7534.9052490944705</v>
      </c>
      <c r="F56" s="18">
        <f t="shared" ref="F56:F82" si="12">L55*$C$9/360*30</f>
        <v>10283.899709755282</v>
      </c>
      <c r="G56" s="18">
        <f t="shared" si="8"/>
        <v>674.87974321483114</v>
      </c>
      <c r="H56" s="18">
        <f t="shared" si="9"/>
        <v>108.85157148626308</v>
      </c>
      <c r="I56" s="33">
        <f t="shared" si="3"/>
        <v>0.05</v>
      </c>
      <c r="J56" s="18">
        <f t="shared" si="10"/>
        <v>207</v>
      </c>
      <c r="K56" s="18">
        <f t="shared" si="4"/>
        <v>366440.39369306463</v>
      </c>
      <c r="L56" s="18">
        <f t="shared" si="5"/>
        <v>2460601.0250921729</v>
      </c>
      <c r="M56" s="18">
        <v>0</v>
      </c>
      <c r="N56" s="18">
        <f t="shared" si="6"/>
        <v>2460601.0250921729</v>
      </c>
    </row>
    <row r="57" spans="1:14" x14ac:dyDescent="0.25">
      <c r="A57" s="31">
        <v>35</v>
      </c>
      <c r="B57" s="32">
        <v>45174</v>
      </c>
      <c r="C57" s="18">
        <f t="shared" si="0"/>
        <v>18602.536273550842</v>
      </c>
      <c r="D57" s="18">
        <f t="shared" si="11"/>
        <v>17818.804958849749</v>
      </c>
      <c r="E57" s="18">
        <f t="shared" si="1"/>
        <v>7566.3006876323616</v>
      </c>
      <c r="F57" s="18">
        <f t="shared" si="12"/>
        <v>10252.504271217387</v>
      </c>
      <c r="G57" s="18">
        <f t="shared" si="8"/>
        <v>674.87974321483114</v>
      </c>
      <c r="H57" s="18">
        <f t="shared" si="9"/>
        <v>108.85157148626308</v>
      </c>
      <c r="I57" s="33">
        <f t="shared" si="3"/>
        <v>0.05</v>
      </c>
      <c r="J57" s="18">
        <f t="shared" si="10"/>
        <v>206</v>
      </c>
      <c r="K57" s="18">
        <f t="shared" si="4"/>
        <v>376692.89796428202</v>
      </c>
      <c r="L57" s="18">
        <f t="shared" si="5"/>
        <v>2453034.7244045404</v>
      </c>
      <c r="M57" s="18">
        <v>0</v>
      </c>
      <c r="N57" s="18">
        <f t="shared" si="6"/>
        <v>2453034.7244045404</v>
      </c>
    </row>
    <row r="58" spans="1:14" x14ac:dyDescent="0.25">
      <c r="A58" s="31">
        <v>36</v>
      </c>
      <c r="B58" s="32">
        <v>45204</v>
      </c>
      <c r="C58" s="18">
        <f t="shared" si="0"/>
        <v>18602.536273550842</v>
      </c>
      <c r="D58" s="18">
        <f t="shared" si="11"/>
        <v>17818.804958849749</v>
      </c>
      <c r="E58" s="18">
        <f t="shared" si="1"/>
        <v>7597.8269404974963</v>
      </c>
      <c r="F58" s="18">
        <f t="shared" si="12"/>
        <v>10220.978018352253</v>
      </c>
      <c r="G58" s="18">
        <f t="shared" si="8"/>
        <v>674.87974321483114</v>
      </c>
      <c r="H58" s="18">
        <f t="shared" si="9"/>
        <v>108.85157148626308</v>
      </c>
      <c r="I58" s="33">
        <f t="shared" si="3"/>
        <v>0.05</v>
      </c>
      <c r="J58" s="18">
        <f t="shared" si="10"/>
        <v>205</v>
      </c>
      <c r="K58" s="18">
        <f t="shared" si="4"/>
        <v>386913.87598263426</v>
      </c>
      <c r="L58" s="18">
        <f t="shared" si="5"/>
        <v>2445436.897464043</v>
      </c>
      <c r="M58" s="18">
        <v>0</v>
      </c>
      <c r="N58" s="18">
        <f t="shared" si="6"/>
        <v>2445436.897464043</v>
      </c>
    </row>
    <row r="59" spans="1:14" x14ac:dyDescent="0.25">
      <c r="A59" s="31">
        <v>37</v>
      </c>
      <c r="B59" s="32">
        <v>45235</v>
      </c>
      <c r="C59" s="18">
        <f t="shared" si="0"/>
        <v>18602.536273550842</v>
      </c>
      <c r="D59" s="18">
        <f t="shared" si="11"/>
        <v>17818.804958849749</v>
      </c>
      <c r="E59" s="18">
        <f t="shared" si="1"/>
        <v>7629.4845527495709</v>
      </c>
      <c r="F59" s="18">
        <f t="shared" si="12"/>
        <v>10189.320406100178</v>
      </c>
      <c r="G59" s="18">
        <f t="shared" si="8"/>
        <v>674.87974321483114</v>
      </c>
      <c r="H59" s="18">
        <f t="shared" si="9"/>
        <v>108.85157148626308</v>
      </c>
      <c r="I59" s="33">
        <f t="shared" si="3"/>
        <v>0.05</v>
      </c>
      <c r="J59" s="18">
        <f t="shared" si="10"/>
        <v>204</v>
      </c>
      <c r="K59" s="18">
        <f t="shared" si="4"/>
        <v>397103.19638873445</v>
      </c>
      <c r="L59" s="18">
        <f t="shared" si="5"/>
        <v>2437807.4129112936</v>
      </c>
      <c r="M59" s="18">
        <v>0</v>
      </c>
      <c r="N59" s="18">
        <f t="shared" ref="N59:N122" si="13">+L59-M59</f>
        <v>2437807.4129112936</v>
      </c>
    </row>
    <row r="60" spans="1:14" x14ac:dyDescent="0.25">
      <c r="A60" s="31">
        <v>38</v>
      </c>
      <c r="B60" s="32">
        <v>45265</v>
      </c>
      <c r="C60" s="18">
        <f t="shared" si="0"/>
        <v>18602.536273550846</v>
      </c>
      <c r="D60" s="18">
        <f t="shared" si="11"/>
        <v>17818.804958849752</v>
      </c>
      <c r="E60" s="18">
        <f t="shared" si="1"/>
        <v>7661.2740717193628</v>
      </c>
      <c r="F60" s="18">
        <f t="shared" si="12"/>
        <v>10157.53088713039</v>
      </c>
      <c r="G60" s="18">
        <f t="shared" si="8"/>
        <v>674.87974321483114</v>
      </c>
      <c r="H60" s="18">
        <f t="shared" si="9"/>
        <v>108.85157148626308</v>
      </c>
      <c r="I60" s="33">
        <f t="shared" si="3"/>
        <v>0.05</v>
      </c>
      <c r="J60" s="18">
        <f t="shared" si="10"/>
        <v>203</v>
      </c>
      <c r="K60" s="18">
        <f t="shared" si="4"/>
        <v>407260.72727586486</v>
      </c>
      <c r="L60" s="18">
        <f t="shared" si="5"/>
        <v>2430146.1388395741</v>
      </c>
      <c r="M60" s="18">
        <v>0</v>
      </c>
      <c r="N60" s="18">
        <f t="shared" si="13"/>
        <v>2430146.1388395741</v>
      </c>
    </row>
    <row r="61" spans="1:14" x14ac:dyDescent="0.25">
      <c r="A61" s="31">
        <v>39</v>
      </c>
      <c r="B61" s="32">
        <v>45296</v>
      </c>
      <c r="C61" s="18">
        <f t="shared" si="0"/>
        <v>18602.536273550846</v>
      </c>
      <c r="D61" s="18">
        <f t="shared" si="11"/>
        <v>17818.804958849752</v>
      </c>
      <c r="E61" s="18">
        <f t="shared" si="1"/>
        <v>7693.196047018193</v>
      </c>
      <c r="F61" s="18">
        <f t="shared" si="12"/>
        <v>10125.608911831559</v>
      </c>
      <c r="G61" s="18">
        <f t="shared" si="8"/>
        <v>674.87974321483114</v>
      </c>
      <c r="H61" s="18">
        <f t="shared" si="9"/>
        <v>108.85157148626308</v>
      </c>
      <c r="I61" s="33">
        <f t="shared" si="3"/>
        <v>0.05</v>
      </c>
      <c r="J61" s="18">
        <f t="shared" si="10"/>
        <v>202</v>
      </c>
      <c r="K61" s="18">
        <f t="shared" si="4"/>
        <v>417386.33618769643</v>
      </c>
      <c r="L61" s="18">
        <f t="shared" si="5"/>
        <v>2422452.9427925558</v>
      </c>
      <c r="M61" s="18">
        <v>0</v>
      </c>
      <c r="N61" s="18">
        <f t="shared" si="13"/>
        <v>2422452.9427925558</v>
      </c>
    </row>
    <row r="62" spans="1:14" s="40" customFormat="1" x14ac:dyDescent="0.25">
      <c r="A62" s="38">
        <v>40</v>
      </c>
      <c r="B62" s="32">
        <v>45327</v>
      </c>
      <c r="C62" s="18">
        <f t="shared" si="0"/>
        <v>18602.536273550842</v>
      </c>
      <c r="D62" s="18">
        <f t="shared" si="11"/>
        <v>17818.804958849749</v>
      </c>
      <c r="E62" s="18">
        <f t="shared" si="1"/>
        <v>7725.2510305474316</v>
      </c>
      <c r="F62" s="18">
        <f t="shared" si="12"/>
        <v>10093.553928302317</v>
      </c>
      <c r="G62" s="18">
        <f t="shared" si="8"/>
        <v>674.87974321483114</v>
      </c>
      <c r="H62" s="18">
        <f t="shared" si="9"/>
        <v>108.85157148626308</v>
      </c>
      <c r="I62" s="33">
        <f t="shared" si="3"/>
        <v>0.05</v>
      </c>
      <c r="J62" s="18">
        <f t="shared" si="10"/>
        <v>201</v>
      </c>
      <c r="K62" s="18">
        <f t="shared" si="4"/>
        <v>427479.89011599874</v>
      </c>
      <c r="L62" s="18">
        <f t="shared" si="5"/>
        <v>2414727.6917620082</v>
      </c>
      <c r="M62" s="39">
        <v>0</v>
      </c>
      <c r="N62" s="39">
        <f t="shared" si="13"/>
        <v>2414727.6917620082</v>
      </c>
    </row>
    <row r="63" spans="1:14" x14ac:dyDescent="0.25">
      <c r="A63" s="31">
        <v>41</v>
      </c>
      <c r="B63" s="32">
        <v>45356</v>
      </c>
      <c r="C63" s="18">
        <f t="shared" si="0"/>
        <v>18602.536273550842</v>
      </c>
      <c r="D63" s="18">
        <f t="shared" si="11"/>
        <v>17818.804958849749</v>
      </c>
      <c r="E63" s="18">
        <f t="shared" si="1"/>
        <v>7757.439576508048</v>
      </c>
      <c r="F63" s="18">
        <f t="shared" si="12"/>
        <v>10061.365382341701</v>
      </c>
      <c r="G63" s="18">
        <f t="shared" si="8"/>
        <v>674.87974321483114</v>
      </c>
      <c r="H63" s="18">
        <f t="shared" si="9"/>
        <v>108.85157148626308</v>
      </c>
      <c r="I63" s="33">
        <f t="shared" si="3"/>
        <v>0.05</v>
      </c>
      <c r="J63" s="18">
        <f t="shared" si="10"/>
        <v>200</v>
      </c>
      <c r="K63" s="18">
        <f t="shared" si="4"/>
        <v>437541.25549834047</v>
      </c>
      <c r="L63" s="18">
        <f t="shared" si="5"/>
        <v>2406970.2521855002</v>
      </c>
      <c r="M63" s="18">
        <v>0</v>
      </c>
      <c r="N63" s="18">
        <f t="shared" si="13"/>
        <v>2406970.2521855002</v>
      </c>
    </row>
    <row r="64" spans="1:14" x14ac:dyDescent="0.25">
      <c r="A64" s="31">
        <v>42</v>
      </c>
      <c r="B64" s="32">
        <v>45387</v>
      </c>
      <c r="C64" s="18">
        <f t="shared" si="0"/>
        <v>18602.536273550842</v>
      </c>
      <c r="D64" s="18">
        <f t="shared" si="11"/>
        <v>17818.804958849749</v>
      </c>
      <c r="E64" s="18">
        <f t="shared" si="1"/>
        <v>7789.7622414101643</v>
      </c>
      <c r="F64" s="18">
        <f t="shared" si="12"/>
        <v>10029.042717439585</v>
      </c>
      <c r="G64" s="18">
        <f t="shared" si="8"/>
        <v>674.87974321483114</v>
      </c>
      <c r="H64" s="18">
        <f t="shared" si="9"/>
        <v>108.85157148626308</v>
      </c>
      <c r="I64" s="33">
        <f t="shared" si="3"/>
        <v>0.05</v>
      </c>
      <c r="J64" s="18">
        <f t="shared" si="10"/>
        <v>199</v>
      </c>
      <c r="K64" s="18">
        <f t="shared" si="4"/>
        <v>447570.29821578006</v>
      </c>
      <c r="L64" s="18">
        <f t="shared" si="5"/>
        <v>2399180.4899440901</v>
      </c>
      <c r="M64" s="18">
        <v>0</v>
      </c>
      <c r="N64" s="18">
        <f t="shared" si="13"/>
        <v>2399180.4899440901</v>
      </c>
    </row>
    <row r="65" spans="1:14" x14ac:dyDescent="0.25">
      <c r="A65" s="31">
        <v>43</v>
      </c>
      <c r="B65" s="32">
        <v>45417</v>
      </c>
      <c r="C65" s="18">
        <f t="shared" si="0"/>
        <v>18602.536273550846</v>
      </c>
      <c r="D65" s="18">
        <f t="shared" si="11"/>
        <v>17818.804958849752</v>
      </c>
      <c r="E65" s="18">
        <f t="shared" si="1"/>
        <v>7822.219584082708</v>
      </c>
      <c r="F65" s="18">
        <f t="shared" si="12"/>
        <v>9996.5853747670444</v>
      </c>
      <c r="G65" s="18">
        <f t="shared" si="8"/>
        <v>674.87974321483114</v>
      </c>
      <c r="H65" s="18">
        <f t="shared" si="9"/>
        <v>108.85157148626308</v>
      </c>
      <c r="I65" s="33">
        <f t="shared" si="3"/>
        <v>0.05</v>
      </c>
      <c r="J65" s="18">
        <f t="shared" si="10"/>
        <v>198</v>
      </c>
      <c r="K65" s="18">
        <f t="shared" si="4"/>
        <v>457566.88359054708</v>
      </c>
      <c r="L65" s="18">
        <f t="shared" si="5"/>
        <v>2391358.2703600074</v>
      </c>
      <c r="M65" s="18">
        <v>0</v>
      </c>
      <c r="N65" s="18">
        <f t="shared" si="13"/>
        <v>2391358.2703600074</v>
      </c>
    </row>
    <row r="66" spans="1:14" x14ac:dyDescent="0.25">
      <c r="A66" s="31">
        <v>44</v>
      </c>
      <c r="B66" s="32">
        <v>45448</v>
      </c>
      <c r="C66" s="18">
        <f t="shared" si="0"/>
        <v>18602.536273550842</v>
      </c>
      <c r="D66" s="18">
        <f t="shared" si="11"/>
        <v>17818.804958849749</v>
      </c>
      <c r="E66" s="18">
        <f t="shared" si="1"/>
        <v>7854.8121656830499</v>
      </c>
      <c r="F66" s="18">
        <f t="shared" si="12"/>
        <v>9963.9927931666989</v>
      </c>
      <c r="G66" s="18">
        <f t="shared" si="8"/>
        <v>674.87974321483114</v>
      </c>
      <c r="H66" s="18">
        <f t="shared" si="9"/>
        <v>108.85157148626308</v>
      </c>
      <c r="I66" s="33">
        <f t="shared" si="3"/>
        <v>0.05</v>
      </c>
      <c r="J66" s="18">
        <f t="shared" si="10"/>
        <v>197</v>
      </c>
      <c r="K66" s="18">
        <f t="shared" si="4"/>
        <v>467530.8763837138</v>
      </c>
      <c r="L66" s="18">
        <f t="shared" si="5"/>
        <v>2383503.4581943243</v>
      </c>
      <c r="M66" s="18">
        <v>0</v>
      </c>
      <c r="N66" s="18">
        <f t="shared" si="13"/>
        <v>2383503.4581943243</v>
      </c>
    </row>
    <row r="67" spans="1:14" x14ac:dyDescent="0.25">
      <c r="A67" s="31">
        <v>45</v>
      </c>
      <c r="B67" s="32">
        <v>45478</v>
      </c>
      <c r="C67" s="18">
        <f t="shared" si="0"/>
        <v>18602.536273550842</v>
      </c>
      <c r="D67" s="18">
        <f t="shared" si="11"/>
        <v>17818.804958849749</v>
      </c>
      <c r="E67" s="18">
        <f t="shared" si="1"/>
        <v>7887.5405497067313</v>
      </c>
      <c r="F67" s="18">
        <f t="shared" si="12"/>
        <v>9931.2644091430175</v>
      </c>
      <c r="G67" s="18">
        <f t="shared" si="8"/>
        <v>674.87974321483114</v>
      </c>
      <c r="H67" s="18">
        <f t="shared" si="9"/>
        <v>108.85157148626308</v>
      </c>
      <c r="I67" s="33">
        <f t="shared" si="3"/>
        <v>0.05</v>
      </c>
      <c r="J67" s="18">
        <f t="shared" si="10"/>
        <v>196</v>
      </c>
      <c r="K67" s="18">
        <f t="shared" si="4"/>
        <v>477462.14079285681</v>
      </c>
      <c r="L67" s="18">
        <f t="shared" si="5"/>
        <v>2375615.9176446176</v>
      </c>
      <c r="M67" s="18">
        <v>0</v>
      </c>
      <c r="N67" s="18">
        <f t="shared" si="13"/>
        <v>2375615.9176446176</v>
      </c>
    </row>
    <row r="68" spans="1:14" x14ac:dyDescent="0.25">
      <c r="A68" s="31">
        <v>46</v>
      </c>
      <c r="B68" s="32">
        <v>45509</v>
      </c>
      <c r="C68" s="18">
        <f t="shared" si="0"/>
        <v>18602.536273550842</v>
      </c>
      <c r="D68" s="18">
        <f t="shared" si="11"/>
        <v>17818.804958849749</v>
      </c>
      <c r="E68" s="18">
        <f t="shared" si="1"/>
        <v>7920.4053019971761</v>
      </c>
      <c r="F68" s="18">
        <f t="shared" si="12"/>
        <v>9898.3996568525727</v>
      </c>
      <c r="G68" s="18">
        <f t="shared" si="8"/>
        <v>674.87974321483114</v>
      </c>
      <c r="H68" s="18">
        <f t="shared" si="9"/>
        <v>108.85157148626308</v>
      </c>
      <c r="I68" s="33">
        <f t="shared" si="3"/>
        <v>0.05</v>
      </c>
      <c r="J68" s="18">
        <f t="shared" si="10"/>
        <v>195</v>
      </c>
      <c r="K68" s="18">
        <f t="shared" si="4"/>
        <v>487360.5404497094</v>
      </c>
      <c r="L68" s="18">
        <f t="shared" si="5"/>
        <v>2367695.5123426206</v>
      </c>
      <c r="M68" s="18">
        <v>0</v>
      </c>
      <c r="N68" s="18">
        <f t="shared" si="13"/>
        <v>2367695.5123426206</v>
      </c>
    </row>
    <row r="69" spans="1:14" x14ac:dyDescent="0.25">
      <c r="A69" s="31">
        <v>47</v>
      </c>
      <c r="B69" s="32">
        <v>45540</v>
      </c>
      <c r="C69" s="18">
        <f t="shared" si="0"/>
        <v>18602.536273550842</v>
      </c>
      <c r="D69" s="18">
        <f t="shared" si="11"/>
        <v>17818.804958849749</v>
      </c>
      <c r="E69" s="18">
        <f t="shared" si="1"/>
        <v>7953.4069907554967</v>
      </c>
      <c r="F69" s="18">
        <f t="shared" si="12"/>
        <v>9865.3979680942521</v>
      </c>
      <c r="G69" s="18">
        <f t="shared" si="8"/>
        <v>674.87974321483114</v>
      </c>
      <c r="H69" s="18">
        <f t="shared" si="9"/>
        <v>108.85157148626308</v>
      </c>
      <c r="I69" s="33">
        <f t="shared" si="3"/>
        <v>0.05</v>
      </c>
      <c r="J69" s="18">
        <f t="shared" si="10"/>
        <v>194</v>
      </c>
      <c r="K69" s="18">
        <f t="shared" si="4"/>
        <v>497225.93841780367</v>
      </c>
      <c r="L69" s="18">
        <f t="shared" si="5"/>
        <v>2359742.1053518653</v>
      </c>
      <c r="M69" s="18">
        <v>0</v>
      </c>
      <c r="N69" s="18">
        <f t="shared" si="13"/>
        <v>2359742.1053518653</v>
      </c>
    </row>
    <row r="70" spans="1:14" x14ac:dyDescent="0.25">
      <c r="A70" s="31">
        <v>48</v>
      </c>
      <c r="B70" s="32">
        <v>45570</v>
      </c>
      <c r="C70" s="18">
        <f t="shared" si="0"/>
        <v>18602.536273550842</v>
      </c>
      <c r="D70" s="18">
        <f t="shared" si="11"/>
        <v>17818.804958849749</v>
      </c>
      <c r="E70" s="18">
        <f t="shared" si="1"/>
        <v>7986.5461865503094</v>
      </c>
      <c r="F70" s="18">
        <f t="shared" si="12"/>
        <v>9832.2587722994394</v>
      </c>
      <c r="G70" s="18">
        <f t="shared" si="8"/>
        <v>674.87974321483114</v>
      </c>
      <c r="H70" s="18">
        <f t="shared" si="9"/>
        <v>108.85157148626308</v>
      </c>
      <c r="I70" s="33">
        <f t="shared" si="3"/>
        <v>0.05</v>
      </c>
      <c r="J70" s="18">
        <f t="shared" si="10"/>
        <v>193</v>
      </c>
      <c r="K70" s="18">
        <f t="shared" si="4"/>
        <v>507058.19719010312</v>
      </c>
      <c r="L70" s="18">
        <f t="shared" si="5"/>
        <v>2351755.5591653148</v>
      </c>
      <c r="M70" s="18">
        <v>0</v>
      </c>
      <c r="N70" s="18">
        <f t="shared" si="13"/>
        <v>2351755.5591653148</v>
      </c>
    </row>
    <row r="71" spans="1:14" x14ac:dyDescent="0.25">
      <c r="A71" s="31">
        <v>49</v>
      </c>
      <c r="B71" s="32">
        <v>45601</v>
      </c>
      <c r="C71" s="18">
        <f t="shared" si="0"/>
        <v>18602.536273550842</v>
      </c>
      <c r="D71" s="18">
        <f t="shared" si="11"/>
        <v>17818.804958849749</v>
      </c>
      <c r="E71" s="18">
        <f t="shared" si="1"/>
        <v>8019.8234623276039</v>
      </c>
      <c r="F71" s="18">
        <f t="shared" si="12"/>
        <v>9798.9814965221449</v>
      </c>
      <c r="G71" s="18">
        <f t="shared" si="8"/>
        <v>674.87974321483114</v>
      </c>
      <c r="H71" s="18">
        <f t="shared" si="9"/>
        <v>108.85157148626308</v>
      </c>
      <c r="I71" s="33">
        <f t="shared" si="3"/>
        <v>0.05</v>
      </c>
      <c r="J71" s="18">
        <f t="shared" si="10"/>
        <v>192</v>
      </c>
      <c r="K71" s="18">
        <f t="shared" si="4"/>
        <v>516857.17868662527</v>
      </c>
      <c r="L71" s="18">
        <f t="shared" si="5"/>
        <v>2343735.7357029873</v>
      </c>
      <c r="M71" s="18">
        <v>0</v>
      </c>
      <c r="N71" s="18">
        <f t="shared" si="13"/>
        <v>2343735.7357029873</v>
      </c>
    </row>
    <row r="72" spans="1:14" x14ac:dyDescent="0.25">
      <c r="A72" s="31">
        <v>50</v>
      </c>
      <c r="B72" s="32">
        <v>45631</v>
      </c>
      <c r="C72" s="18">
        <f t="shared" si="0"/>
        <v>18602.536273550842</v>
      </c>
      <c r="D72" s="18">
        <f t="shared" si="11"/>
        <v>17818.804958849749</v>
      </c>
      <c r="E72" s="18">
        <f t="shared" si="1"/>
        <v>8053.2393934206357</v>
      </c>
      <c r="F72" s="18">
        <f t="shared" si="12"/>
        <v>9765.5655654291131</v>
      </c>
      <c r="G72" s="18">
        <f t="shared" si="8"/>
        <v>674.87974321483114</v>
      </c>
      <c r="H72" s="18">
        <f t="shared" si="9"/>
        <v>108.85157148626308</v>
      </c>
      <c r="I72" s="33">
        <f t="shared" si="3"/>
        <v>0.05</v>
      </c>
      <c r="J72" s="18">
        <f t="shared" si="10"/>
        <v>191</v>
      </c>
      <c r="K72" s="18">
        <f t="shared" si="4"/>
        <v>526622.74425205437</v>
      </c>
      <c r="L72" s="18">
        <f t="shared" si="5"/>
        <v>2335682.4963095668</v>
      </c>
      <c r="M72" s="18">
        <v>0</v>
      </c>
      <c r="N72" s="18">
        <f t="shared" si="13"/>
        <v>2335682.4963095668</v>
      </c>
    </row>
    <row r="73" spans="1:14" x14ac:dyDescent="0.25">
      <c r="A73" s="31">
        <v>51</v>
      </c>
      <c r="B73" s="32">
        <v>45662</v>
      </c>
      <c r="C73" s="18">
        <f t="shared" si="0"/>
        <v>18602.536273550846</v>
      </c>
      <c r="D73" s="18">
        <f t="shared" si="11"/>
        <v>17818.804958849752</v>
      </c>
      <c r="E73" s="18">
        <f t="shared" si="1"/>
        <v>8086.7945575598897</v>
      </c>
      <c r="F73" s="18">
        <f t="shared" si="12"/>
        <v>9732.0104012898628</v>
      </c>
      <c r="G73" s="18">
        <f t="shared" si="8"/>
        <v>674.87974321483114</v>
      </c>
      <c r="H73" s="18">
        <f t="shared" si="9"/>
        <v>108.85157148626308</v>
      </c>
      <c r="I73" s="33">
        <f t="shared" si="3"/>
        <v>0.05</v>
      </c>
      <c r="J73" s="18">
        <f t="shared" si="10"/>
        <v>190</v>
      </c>
      <c r="K73" s="18">
        <f t="shared" si="4"/>
        <v>536354.75465334428</v>
      </c>
      <c r="L73" s="18">
        <f t="shared" si="5"/>
        <v>2327595.701752007</v>
      </c>
      <c r="M73" s="18">
        <v>0</v>
      </c>
      <c r="N73" s="18">
        <f t="shared" si="13"/>
        <v>2327595.701752007</v>
      </c>
    </row>
    <row r="74" spans="1:14" x14ac:dyDescent="0.25">
      <c r="A74" s="31">
        <v>52</v>
      </c>
      <c r="B74" s="32">
        <v>45693</v>
      </c>
      <c r="C74" s="18">
        <f t="shared" si="0"/>
        <v>18602.536273550846</v>
      </c>
      <c r="D74" s="18">
        <f t="shared" si="11"/>
        <v>17818.804958849752</v>
      </c>
      <c r="E74" s="18">
        <f t="shared" si="1"/>
        <v>8120.4895348830578</v>
      </c>
      <c r="F74" s="18">
        <f t="shared" si="12"/>
        <v>9698.3154239666947</v>
      </c>
      <c r="G74" s="18">
        <f t="shared" si="8"/>
        <v>674.87974321483114</v>
      </c>
      <c r="H74" s="18">
        <f t="shared" si="9"/>
        <v>108.85157148626308</v>
      </c>
      <c r="I74" s="33">
        <f t="shared" si="3"/>
        <v>0.05</v>
      </c>
      <c r="J74" s="18">
        <f t="shared" si="10"/>
        <v>189</v>
      </c>
      <c r="K74" s="18">
        <f t="shared" si="4"/>
        <v>546053.07007731101</v>
      </c>
      <c r="L74" s="18">
        <f t="shared" si="5"/>
        <v>2319475.2122171242</v>
      </c>
      <c r="M74" s="18">
        <v>0</v>
      </c>
      <c r="N74" s="18">
        <f t="shared" si="13"/>
        <v>2319475.2122171242</v>
      </c>
    </row>
    <row r="75" spans="1:14" x14ac:dyDescent="0.25">
      <c r="A75" s="31">
        <v>53</v>
      </c>
      <c r="B75" s="32">
        <v>45721</v>
      </c>
      <c r="C75" s="18">
        <f t="shared" si="0"/>
        <v>18602.536273550846</v>
      </c>
      <c r="D75" s="18">
        <f t="shared" si="11"/>
        <v>17818.804958849752</v>
      </c>
      <c r="E75" s="18">
        <f t="shared" si="1"/>
        <v>8154.324907945067</v>
      </c>
      <c r="F75" s="18">
        <f t="shared" si="12"/>
        <v>9664.4800509046854</v>
      </c>
      <c r="G75" s="18">
        <f t="shared" si="8"/>
        <v>674.87974321483114</v>
      </c>
      <c r="H75" s="18">
        <f t="shared" si="9"/>
        <v>108.85157148626308</v>
      </c>
      <c r="I75" s="33">
        <f t="shared" si="3"/>
        <v>0.05</v>
      </c>
      <c r="J75" s="18">
        <f t="shared" si="10"/>
        <v>188</v>
      </c>
      <c r="K75" s="18">
        <f t="shared" si="4"/>
        <v>555717.55012821569</v>
      </c>
      <c r="L75" s="18">
        <f t="shared" si="5"/>
        <v>2311320.8873091792</v>
      </c>
      <c r="M75" s="18">
        <v>0</v>
      </c>
      <c r="N75" s="18">
        <f t="shared" si="13"/>
        <v>2311320.8873091792</v>
      </c>
    </row>
    <row r="76" spans="1:14" x14ac:dyDescent="0.25">
      <c r="A76" s="31">
        <v>54</v>
      </c>
      <c r="B76" s="32">
        <v>45752</v>
      </c>
      <c r="C76" s="18">
        <f t="shared" si="0"/>
        <v>18602.536273550846</v>
      </c>
      <c r="D76" s="18">
        <f t="shared" si="11"/>
        <v>17818.804958849752</v>
      </c>
      <c r="E76" s="18">
        <f t="shared" si="1"/>
        <v>8188.3012617281729</v>
      </c>
      <c r="F76" s="18">
        <f t="shared" si="12"/>
        <v>9630.5036971215795</v>
      </c>
      <c r="G76" s="18">
        <f t="shared" si="8"/>
        <v>674.87974321483114</v>
      </c>
      <c r="H76" s="18">
        <f t="shared" si="9"/>
        <v>108.85157148626308</v>
      </c>
      <c r="I76" s="33">
        <f t="shared" si="3"/>
        <v>0.05</v>
      </c>
      <c r="J76" s="18">
        <f t="shared" si="10"/>
        <v>187</v>
      </c>
      <c r="K76" s="18">
        <f t="shared" si="4"/>
        <v>565348.05382533732</v>
      </c>
      <c r="L76" s="18">
        <f t="shared" si="5"/>
        <v>2303132.586047451</v>
      </c>
      <c r="M76" s="18">
        <v>0</v>
      </c>
      <c r="N76" s="18">
        <f t="shared" si="13"/>
        <v>2303132.586047451</v>
      </c>
    </row>
    <row r="77" spans="1:14" x14ac:dyDescent="0.25">
      <c r="A77" s="31">
        <v>55</v>
      </c>
      <c r="B77" s="32">
        <v>45782</v>
      </c>
      <c r="C77" s="18">
        <f t="shared" si="0"/>
        <v>18602.536273550846</v>
      </c>
      <c r="D77" s="18">
        <f t="shared" si="11"/>
        <v>17818.804958849752</v>
      </c>
      <c r="E77" s="18">
        <f t="shared" si="1"/>
        <v>8222.4191836520404</v>
      </c>
      <c r="F77" s="18">
        <f t="shared" si="12"/>
        <v>9596.3857751977121</v>
      </c>
      <c r="G77" s="18">
        <f t="shared" si="8"/>
        <v>674.87974321483114</v>
      </c>
      <c r="H77" s="18">
        <f t="shared" si="9"/>
        <v>108.85157148626308</v>
      </c>
      <c r="I77" s="33">
        <f t="shared" si="3"/>
        <v>0.05</v>
      </c>
      <c r="J77" s="18">
        <f t="shared" si="10"/>
        <v>186</v>
      </c>
      <c r="K77" s="18">
        <f t="shared" si="4"/>
        <v>574944.43960053509</v>
      </c>
      <c r="L77" s="18">
        <f t="shared" si="5"/>
        <v>2294910.1668637991</v>
      </c>
      <c r="M77" s="18">
        <v>0</v>
      </c>
      <c r="N77" s="18">
        <f t="shared" si="13"/>
        <v>2294910.1668637991</v>
      </c>
    </row>
    <row r="78" spans="1:14" x14ac:dyDescent="0.25">
      <c r="A78" s="31">
        <v>56</v>
      </c>
      <c r="B78" s="32">
        <v>45813</v>
      </c>
      <c r="C78" s="18">
        <f t="shared" si="0"/>
        <v>18602.53627355085</v>
      </c>
      <c r="D78" s="18">
        <f t="shared" si="11"/>
        <v>17818.804958849756</v>
      </c>
      <c r="E78" s="18">
        <f t="shared" si="1"/>
        <v>8256.6792635839265</v>
      </c>
      <c r="F78" s="18">
        <f t="shared" si="12"/>
        <v>9562.1256952658296</v>
      </c>
      <c r="G78" s="18">
        <f t="shared" si="8"/>
        <v>674.87974321483114</v>
      </c>
      <c r="H78" s="18">
        <f t="shared" si="9"/>
        <v>108.85157148626308</v>
      </c>
      <c r="I78" s="33">
        <f t="shared" si="3"/>
        <v>0.05</v>
      </c>
      <c r="J78" s="18">
        <f t="shared" si="10"/>
        <v>185</v>
      </c>
      <c r="K78" s="18">
        <f t="shared" si="4"/>
        <v>584506.56529580092</v>
      </c>
      <c r="L78" s="18">
        <f t="shared" si="5"/>
        <v>2286653.4876002152</v>
      </c>
      <c r="M78" s="18">
        <v>0</v>
      </c>
      <c r="N78" s="18">
        <f t="shared" si="13"/>
        <v>2286653.4876002152</v>
      </c>
    </row>
    <row r="79" spans="1:14" x14ac:dyDescent="0.25">
      <c r="A79" s="31">
        <v>57</v>
      </c>
      <c r="B79" s="32">
        <v>45843</v>
      </c>
      <c r="C79" s="18">
        <f t="shared" si="0"/>
        <v>18602.53627355085</v>
      </c>
      <c r="D79" s="18">
        <f t="shared" si="11"/>
        <v>17818.804958849756</v>
      </c>
      <c r="E79" s="18">
        <f t="shared" si="1"/>
        <v>8291.0820938488596</v>
      </c>
      <c r="F79" s="18">
        <f t="shared" si="12"/>
        <v>9527.7228650008965</v>
      </c>
      <c r="G79" s="18">
        <f t="shared" si="8"/>
        <v>674.87974321483114</v>
      </c>
      <c r="H79" s="18">
        <f t="shared" si="9"/>
        <v>108.85157148626308</v>
      </c>
      <c r="I79" s="33">
        <f t="shared" si="3"/>
        <v>0.05</v>
      </c>
      <c r="J79" s="18">
        <f t="shared" si="10"/>
        <v>184</v>
      </c>
      <c r="K79" s="18">
        <f t="shared" si="4"/>
        <v>594034.28816080187</v>
      </c>
      <c r="L79" s="18">
        <f t="shared" si="5"/>
        <v>2278362.4055063664</v>
      </c>
      <c r="M79" s="18">
        <v>0</v>
      </c>
      <c r="N79" s="18">
        <f t="shared" si="13"/>
        <v>2278362.4055063664</v>
      </c>
    </row>
    <row r="80" spans="1:14" x14ac:dyDescent="0.25">
      <c r="A80" s="31">
        <v>58</v>
      </c>
      <c r="B80" s="32">
        <v>45874</v>
      </c>
      <c r="C80" s="18">
        <f t="shared" si="0"/>
        <v>18602.53627355085</v>
      </c>
      <c r="D80" s="18">
        <f t="shared" si="11"/>
        <v>17818.804958849756</v>
      </c>
      <c r="E80" s="18">
        <f t="shared" si="1"/>
        <v>8325.6282692398945</v>
      </c>
      <c r="F80" s="18">
        <f t="shared" si="12"/>
        <v>9493.1766896098616</v>
      </c>
      <c r="G80" s="18">
        <f t="shared" si="8"/>
        <v>674.87974321483114</v>
      </c>
      <c r="H80" s="18">
        <f t="shared" si="9"/>
        <v>108.85157148626308</v>
      </c>
      <c r="I80" s="33">
        <f t="shared" si="3"/>
        <v>0.05</v>
      </c>
      <c r="J80" s="18">
        <f t="shared" si="10"/>
        <v>183</v>
      </c>
      <c r="K80" s="18">
        <f t="shared" si="4"/>
        <v>603527.46485041175</v>
      </c>
      <c r="L80" s="18">
        <f t="shared" si="5"/>
        <v>2270036.7772371266</v>
      </c>
      <c r="M80" s="18">
        <v>0</v>
      </c>
      <c r="N80" s="18">
        <f t="shared" si="13"/>
        <v>2270036.7772371266</v>
      </c>
    </row>
    <row r="81" spans="1:14" x14ac:dyDescent="0.25">
      <c r="A81" s="31">
        <v>59</v>
      </c>
      <c r="B81" s="32">
        <v>45905</v>
      </c>
      <c r="C81" s="18">
        <f t="shared" si="0"/>
        <v>18602.53627355085</v>
      </c>
      <c r="D81" s="18">
        <f t="shared" si="11"/>
        <v>17818.804958849756</v>
      </c>
      <c r="E81" s="18">
        <f t="shared" si="1"/>
        <v>8360.3183870283956</v>
      </c>
      <c r="F81" s="18">
        <f t="shared" si="12"/>
        <v>9458.4865718213605</v>
      </c>
      <c r="G81" s="18">
        <f t="shared" si="8"/>
        <v>674.87974321483114</v>
      </c>
      <c r="H81" s="18">
        <f t="shared" si="9"/>
        <v>108.85157148626308</v>
      </c>
      <c r="I81" s="33">
        <f t="shared" si="3"/>
        <v>0.05</v>
      </c>
      <c r="J81" s="18">
        <f t="shared" si="10"/>
        <v>182</v>
      </c>
      <c r="K81" s="18">
        <f t="shared" si="4"/>
        <v>612985.95142223313</v>
      </c>
      <c r="L81" s="18">
        <f t="shared" si="5"/>
        <v>2261676.4588500983</v>
      </c>
      <c r="M81" s="18">
        <v>0</v>
      </c>
      <c r="N81" s="18">
        <f t="shared" si="13"/>
        <v>2261676.4588500983</v>
      </c>
    </row>
    <row r="82" spans="1:14" x14ac:dyDescent="0.25">
      <c r="A82" s="31">
        <v>60</v>
      </c>
      <c r="B82" s="32">
        <v>45935</v>
      </c>
      <c r="C82" s="18">
        <f t="shared" si="0"/>
        <v>18602.53627355085</v>
      </c>
      <c r="D82" s="18">
        <f t="shared" si="11"/>
        <v>17818.804958849756</v>
      </c>
      <c r="E82" s="18">
        <f t="shared" si="1"/>
        <v>8395.1530469743466</v>
      </c>
      <c r="F82" s="18">
        <f t="shared" si="12"/>
        <v>9423.6519118754095</v>
      </c>
      <c r="G82" s="18">
        <f t="shared" si="8"/>
        <v>674.87974321483114</v>
      </c>
      <c r="H82" s="18">
        <f t="shared" si="9"/>
        <v>108.85157148626308</v>
      </c>
      <c r="I82" s="33">
        <f t="shared" si="3"/>
        <v>0.05</v>
      </c>
      <c r="J82" s="18">
        <f t="shared" si="10"/>
        <v>181</v>
      </c>
      <c r="K82" s="18">
        <f t="shared" si="4"/>
        <v>622409.6033341086</v>
      </c>
      <c r="L82" s="18">
        <f t="shared" si="5"/>
        <v>2253281.3058031239</v>
      </c>
      <c r="M82" s="18">
        <v>0</v>
      </c>
      <c r="N82" s="18">
        <f t="shared" si="13"/>
        <v>2253281.3058031239</v>
      </c>
    </row>
    <row r="83" spans="1:14" x14ac:dyDescent="0.25">
      <c r="A83" s="31">
        <v>61</v>
      </c>
      <c r="B83" s="32">
        <v>45966</v>
      </c>
      <c r="C83" s="18">
        <f t="shared" si="0"/>
        <v>21036.860713092301</v>
      </c>
      <c r="D83" s="18">
        <f t="shared" si="11"/>
        <v>20253.129398391207</v>
      </c>
      <c r="E83" s="18">
        <f t="shared" si="1"/>
        <v>7108.9884478729837</v>
      </c>
      <c r="F83" s="18">
        <f t="shared" ref="F83:F114" si="14">L82*$C$10/360*30</f>
        <v>13144.140950518224</v>
      </c>
      <c r="G83" s="18">
        <f t="shared" si="8"/>
        <v>674.87974321483114</v>
      </c>
      <c r="H83" s="18">
        <f t="shared" si="9"/>
        <v>108.85157148626308</v>
      </c>
      <c r="I83" s="33">
        <f>$C$10</f>
        <v>7.0000000000000007E-2</v>
      </c>
      <c r="J83" s="18">
        <f t="shared" si="10"/>
        <v>180</v>
      </c>
      <c r="K83" s="18">
        <f t="shared" si="4"/>
        <v>635553.74428462679</v>
      </c>
      <c r="L83" s="18">
        <f t="shared" si="5"/>
        <v>2246172.3173552509</v>
      </c>
      <c r="M83" s="18">
        <v>0</v>
      </c>
      <c r="N83" s="18">
        <f t="shared" si="13"/>
        <v>2246172.3173552509</v>
      </c>
    </row>
    <row r="84" spans="1:14" x14ac:dyDescent="0.25">
      <c r="A84" s="31">
        <v>62</v>
      </c>
      <c r="B84" s="32">
        <v>45996</v>
      </c>
      <c r="C84" s="18">
        <f t="shared" si="0"/>
        <v>21036.860713092297</v>
      </c>
      <c r="D84" s="18">
        <f t="shared" si="11"/>
        <v>20253.129398391204</v>
      </c>
      <c r="E84" s="18">
        <f t="shared" si="1"/>
        <v>7150.4575471522367</v>
      </c>
      <c r="F84" s="18">
        <f t="shared" si="14"/>
        <v>13102.671851238967</v>
      </c>
      <c r="G84" s="18">
        <f t="shared" si="8"/>
        <v>674.87974321483114</v>
      </c>
      <c r="H84" s="18">
        <f t="shared" si="9"/>
        <v>108.85157148626308</v>
      </c>
      <c r="I84" s="33">
        <f t="shared" ref="I84:I142" si="15">$C$10</f>
        <v>7.0000000000000007E-2</v>
      </c>
      <c r="J84" s="18">
        <f t="shared" si="10"/>
        <v>179</v>
      </c>
      <c r="K84" s="18">
        <f t="shared" si="4"/>
        <v>648656.41613586573</v>
      </c>
      <c r="L84" s="18">
        <f t="shared" si="5"/>
        <v>2239021.8598080985</v>
      </c>
      <c r="M84" s="18">
        <v>0</v>
      </c>
      <c r="N84" s="18">
        <f t="shared" si="13"/>
        <v>2239021.8598080985</v>
      </c>
    </row>
    <row r="85" spans="1:14" x14ac:dyDescent="0.25">
      <c r="A85" s="31">
        <v>63</v>
      </c>
      <c r="B85" s="32">
        <v>46027</v>
      </c>
      <c r="C85" s="18">
        <f t="shared" si="0"/>
        <v>21036.860713092297</v>
      </c>
      <c r="D85" s="18">
        <f t="shared" si="11"/>
        <v>20253.129398391204</v>
      </c>
      <c r="E85" s="18">
        <f t="shared" si="1"/>
        <v>7192.1685495106285</v>
      </c>
      <c r="F85" s="18">
        <f t="shared" si="14"/>
        <v>13060.960848880575</v>
      </c>
      <c r="G85" s="18">
        <f t="shared" si="8"/>
        <v>674.87974321483114</v>
      </c>
      <c r="H85" s="18">
        <f t="shared" si="9"/>
        <v>108.85157148626308</v>
      </c>
      <c r="I85" s="33">
        <f t="shared" si="15"/>
        <v>7.0000000000000007E-2</v>
      </c>
      <c r="J85" s="18">
        <f t="shared" si="10"/>
        <v>178</v>
      </c>
      <c r="K85" s="18">
        <f t="shared" si="4"/>
        <v>661717.37698474631</v>
      </c>
      <c r="L85" s="18">
        <f t="shared" si="5"/>
        <v>2231829.6912585879</v>
      </c>
      <c r="M85" s="18">
        <v>0</v>
      </c>
      <c r="N85" s="18">
        <f t="shared" si="13"/>
        <v>2231829.6912585879</v>
      </c>
    </row>
    <row r="86" spans="1:14" x14ac:dyDescent="0.25">
      <c r="A86" s="31">
        <v>64</v>
      </c>
      <c r="B86" s="32">
        <v>46058</v>
      </c>
      <c r="C86" s="18">
        <f t="shared" si="0"/>
        <v>21036.860713092297</v>
      </c>
      <c r="D86" s="18">
        <f t="shared" si="11"/>
        <v>20253.129398391204</v>
      </c>
      <c r="E86" s="18">
        <f t="shared" si="1"/>
        <v>7234.1228660494398</v>
      </c>
      <c r="F86" s="18">
        <f t="shared" si="14"/>
        <v>13019.006532341764</v>
      </c>
      <c r="G86" s="18">
        <f t="shared" si="8"/>
        <v>674.87974321483114</v>
      </c>
      <c r="H86" s="18">
        <f t="shared" si="9"/>
        <v>108.85157148626308</v>
      </c>
      <c r="I86" s="33">
        <f t="shared" si="15"/>
        <v>7.0000000000000007E-2</v>
      </c>
      <c r="J86" s="18">
        <f t="shared" si="10"/>
        <v>177</v>
      </c>
      <c r="K86" s="18">
        <f t="shared" si="4"/>
        <v>674736.38351708802</v>
      </c>
      <c r="L86" s="18">
        <f t="shared" si="5"/>
        <v>2224595.5683925385</v>
      </c>
      <c r="M86" s="18">
        <v>0</v>
      </c>
      <c r="N86" s="18">
        <f t="shared" si="13"/>
        <v>2224595.5683925385</v>
      </c>
    </row>
    <row r="87" spans="1:14" x14ac:dyDescent="0.25">
      <c r="A87" s="31">
        <v>65</v>
      </c>
      <c r="B87" s="32">
        <v>46086</v>
      </c>
      <c r="C87" s="18">
        <f t="shared" si="0"/>
        <v>21036.860713092301</v>
      </c>
      <c r="D87" s="18">
        <f t="shared" si="11"/>
        <v>20253.129398391207</v>
      </c>
      <c r="E87" s="18">
        <f t="shared" si="1"/>
        <v>7276.3219161013967</v>
      </c>
      <c r="F87" s="18">
        <f t="shared" si="14"/>
        <v>12976.807482289811</v>
      </c>
      <c r="G87" s="18">
        <f t="shared" si="8"/>
        <v>674.87974321483114</v>
      </c>
      <c r="H87" s="18">
        <f t="shared" si="9"/>
        <v>108.85157148626308</v>
      </c>
      <c r="I87" s="33">
        <f t="shared" si="15"/>
        <v>7.0000000000000007E-2</v>
      </c>
      <c r="J87" s="18">
        <f t="shared" si="10"/>
        <v>176</v>
      </c>
      <c r="K87" s="18">
        <f t="shared" si="4"/>
        <v>687713.19099937787</v>
      </c>
      <c r="L87" s="18">
        <f t="shared" si="5"/>
        <v>2217319.246476437</v>
      </c>
      <c r="M87" s="18">
        <v>0</v>
      </c>
      <c r="N87" s="18">
        <f t="shared" si="13"/>
        <v>2217319.246476437</v>
      </c>
    </row>
    <row r="88" spans="1:14" x14ac:dyDescent="0.25">
      <c r="A88" s="31">
        <v>66</v>
      </c>
      <c r="B88" s="32">
        <v>46117</v>
      </c>
      <c r="C88" s="18">
        <f t="shared" ref="C88:C151" si="16">+D88+G88+H88</f>
        <v>21036.860713092297</v>
      </c>
      <c r="D88" s="18">
        <f t="shared" si="11"/>
        <v>20253.129398391204</v>
      </c>
      <c r="E88" s="18">
        <f t="shared" ref="E88:E151" si="17">D88-F88</f>
        <v>7318.7671272786538</v>
      </c>
      <c r="F88" s="18">
        <f t="shared" si="14"/>
        <v>12934.36227111255</v>
      </c>
      <c r="G88" s="18">
        <f t="shared" si="8"/>
        <v>674.87974321483114</v>
      </c>
      <c r="H88" s="18">
        <f t="shared" si="9"/>
        <v>108.85157148626308</v>
      </c>
      <c r="I88" s="33">
        <f t="shared" si="15"/>
        <v>7.0000000000000007E-2</v>
      </c>
      <c r="J88" s="18">
        <f t="shared" si="10"/>
        <v>175</v>
      </c>
      <c r="K88" s="18">
        <f t="shared" ref="K88:K151" si="18">+K87+F88</f>
        <v>700647.55327049037</v>
      </c>
      <c r="L88" s="18">
        <f t="shared" ref="L88:L151" si="19">L87-E88</f>
        <v>2210000.4793491582</v>
      </c>
      <c r="M88" s="18">
        <v>0</v>
      </c>
      <c r="N88" s="18">
        <f t="shared" si="13"/>
        <v>2210000.4793491582</v>
      </c>
    </row>
    <row r="89" spans="1:14" x14ac:dyDescent="0.25">
      <c r="A89" s="31">
        <v>67</v>
      </c>
      <c r="B89" s="32">
        <v>46147</v>
      </c>
      <c r="C89" s="18">
        <f t="shared" si="16"/>
        <v>21036.860713092294</v>
      </c>
      <c r="D89" s="18">
        <f t="shared" si="11"/>
        <v>20253.1293983912</v>
      </c>
      <c r="E89" s="18">
        <f t="shared" si="17"/>
        <v>7361.4599355211085</v>
      </c>
      <c r="F89" s="18">
        <f t="shared" si="14"/>
        <v>12891.669462870092</v>
      </c>
      <c r="G89" s="18">
        <f t="shared" ref="G89:H104" si="20">G88</f>
        <v>674.87974321483114</v>
      </c>
      <c r="H89" s="18">
        <f t="shared" si="20"/>
        <v>108.85157148626308</v>
      </c>
      <c r="I89" s="33">
        <f t="shared" si="15"/>
        <v>7.0000000000000007E-2</v>
      </c>
      <c r="J89" s="18">
        <f t="shared" ref="J89:J152" si="21">J88-1</f>
        <v>174</v>
      </c>
      <c r="K89" s="18">
        <f t="shared" si="18"/>
        <v>713539.22273336048</v>
      </c>
      <c r="L89" s="18">
        <f t="shared" si="19"/>
        <v>2202639.019413637</v>
      </c>
      <c r="M89" s="18">
        <v>0</v>
      </c>
      <c r="N89" s="18">
        <f t="shared" si="13"/>
        <v>2202639.019413637</v>
      </c>
    </row>
    <row r="90" spans="1:14" x14ac:dyDescent="0.25">
      <c r="A90" s="31">
        <v>68</v>
      </c>
      <c r="B90" s="32">
        <v>46178</v>
      </c>
      <c r="C90" s="18">
        <f t="shared" si="16"/>
        <v>21036.860713092294</v>
      </c>
      <c r="D90" s="18">
        <f t="shared" si="11"/>
        <v>20253.1293983912</v>
      </c>
      <c r="E90" s="18">
        <f t="shared" si="17"/>
        <v>7404.4017851449844</v>
      </c>
      <c r="F90" s="18">
        <f t="shared" si="14"/>
        <v>12848.727613246216</v>
      </c>
      <c r="G90" s="18">
        <f t="shared" si="20"/>
        <v>674.87974321483114</v>
      </c>
      <c r="H90" s="18">
        <f t="shared" si="20"/>
        <v>108.85157148626308</v>
      </c>
      <c r="I90" s="33">
        <f t="shared" si="15"/>
        <v>7.0000000000000007E-2</v>
      </c>
      <c r="J90" s="18">
        <f t="shared" si="21"/>
        <v>173</v>
      </c>
      <c r="K90" s="18">
        <f t="shared" si="18"/>
        <v>726387.95034660667</v>
      </c>
      <c r="L90" s="18">
        <f t="shared" si="19"/>
        <v>2195234.6176284919</v>
      </c>
      <c r="M90" s="18">
        <v>0</v>
      </c>
      <c r="N90" s="18">
        <f t="shared" si="13"/>
        <v>2195234.6176284919</v>
      </c>
    </row>
    <row r="91" spans="1:14" x14ac:dyDescent="0.25">
      <c r="A91" s="31">
        <v>69</v>
      </c>
      <c r="B91" s="32">
        <v>46208</v>
      </c>
      <c r="C91" s="18">
        <f t="shared" si="16"/>
        <v>21036.860713092294</v>
      </c>
      <c r="D91" s="18">
        <f t="shared" si="11"/>
        <v>20253.1293983912</v>
      </c>
      <c r="E91" s="18">
        <f t="shared" si="17"/>
        <v>7447.594128891662</v>
      </c>
      <c r="F91" s="18">
        <f t="shared" si="14"/>
        <v>12805.535269499538</v>
      </c>
      <c r="G91" s="18">
        <f t="shared" si="20"/>
        <v>674.87974321483114</v>
      </c>
      <c r="H91" s="18">
        <f t="shared" si="20"/>
        <v>108.85157148626308</v>
      </c>
      <c r="I91" s="33">
        <f t="shared" si="15"/>
        <v>7.0000000000000007E-2</v>
      </c>
      <c r="J91" s="18">
        <f t="shared" si="21"/>
        <v>172</v>
      </c>
      <c r="K91" s="18">
        <f t="shared" si="18"/>
        <v>739193.48561610619</v>
      </c>
      <c r="L91" s="18">
        <f t="shared" si="19"/>
        <v>2187787.0234996001</v>
      </c>
      <c r="M91" s="18">
        <v>0</v>
      </c>
      <c r="N91" s="18">
        <f t="shared" si="13"/>
        <v>2187787.0234996001</v>
      </c>
    </row>
    <row r="92" spans="1:14" x14ac:dyDescent="0.25">
      <c r="A92" s="31">
        <v>70</v>
      </c>
      <c r="B92" s="32">
        <v>46239</v>
      </c>
      <c r="C92" s="18">
        <f t="shared" si="16"/>
        <v>21036.86071309229</v>
      </c>
      <c r="D92" s="18">
        <f t="shared" si="11"/>
        <v>20253.129398391196</v>
      </c>
      <c r="E92" s="18">
        <f t="shared" si="17"/>
        <v>7491.0384279768623</v>
      </c>
      <c r="F92" s="18">
        <f t="shared" si="14"/>
        <v>12762.090970414334</v>
      </c>
      <c r="G92" s="18">
        <f t="shared" si="20"/>
        <v>674.87974321483114</v>
      </c>
      <c r="H92" s="18">
        <f t="shared" si="20"/>
        <v>108.85157148626308</v>
      </c>
      <c r="I92" s="33">
        <f t="shared" si="15"/>
        <v>7.0000000000000007E-2</v>
      </c>
      <c r="J92" s="18">
        <f t="shared" si="21"/>
        <v>171</v>
      </c>
      <c r="K92" s="18">
        <f t="shared" si="18"/>
        <v>751955.57658652053</v>
      </c>
      <c r="L92" s="18">
        <f t="shared" si="19"/>
        <v>2180295.9850716232</v>
      </c>
      <c r="M92" s="18">
        <v>0</v>
      </c>
      <c r="N92" s="18">
        <f t="shared" si="13"/>
        <v>2180295.9850716232</v>
      </c>
    </row>
    <row r="93" spans="1:14" x14ac:dyDescent="0.25">
      <c r="A93" s="31">
        <v>71</v>
      </c>
      <c r="B93" s="32">
        <v>46270</v>
      </c>
      <c r="C93" s="18">
        <f t="shared" si="16"/>
        <v>21036.86071309229</v>
      </c>
      <c r="D93" s="18">
        <f t="shared" si="11"/>
        <v>20253.129398391196</v>
      </c>
      <c r="E93" s="18">
        <f t="shared" si="17"/>
        <v>7534.7361521400599</v>
      </c>
      <c r="F93" s="18">
        <f t="shared" si="14"/>
        <v>12718.393246251137</v>
      </c>
      <c r="G93" s="18">
        <f t="shared" si="20"/>
        <v>674.87974321483114</v>
      </c>
      <c r="H93" s="18">
        <f t="shared" si="20"/>
        <v>108.85157148626308</v>
      </c>
      <c r="I93" s="33">
        <f t="shared" si="15"/>
        <v>7.0000000000000007E-2</v>
      </c>
      <c r="J93" s="18">
        <f t="shared" si="21"/>
        <v>170</v>
      </c>
      <c r="K93" s="18">
        <f t="shared" si="18"/>
        <v>764673.96983277169</v>
      </c>
      <c r="L93" s="18">
        <f t="shared" si="19"/>
        <v>2172761.2489194833</v>
      </c>
      <c r="M93" s="18">
        <v>0</v>
      </c>
      <c r="N93" s="18">
        <f t="shared" si="13"/>
        <v>2172761.2489194833</v>
      </c>
    </row>
    <row r="94" spans="1:14" x14ac:dyDescent="0.25">
      <c r="A94" s="31">
        <v>72</v>
      </c>
      <c r="B94" s="32">
        <v>46300</v>
      </c>
      <c r="C94" s="18">
        <f t="shared" si="16"/>
        <v>21036.860713092294</v>
      </c>
      <c r="D94" s="18">
        <f t="shared" si="11"/>
        <v>20253.1293983912</v>
      </c>
      <c r="E94" s="18">
        <f t="shared" si="17"/>
        <v>7578.6887796942137</v>
      </c>
      <c r="F94" s="18">
        <f t="shared" si="14"/>
        <v>12674.440618696986</v>
      </c>
      <c r="G94" s="18">
        <f t="shared" si="20"/>
        <v>674.87974321483114</v>
      </c>
      <c r="H94" s="18">
        <f t="shared" si="20"/>
        <v>108.85157148626308</v>
      </c>
      <c r="I94" s="33">
        <f t="shared" si="15"/>
        <v>7.0000000000000007E-2</v>
      </c>
      <c r="J94" s="18">
        <f t="shared" si="21"/>
        <v>169</v>
      </c>
      <c r="K94" s="18">
        <f t="shared" si="18"/>
        <v>777348.41045146866</v>
      </c>
      <c r="L94" s="18">
        <f t="shared" si="19"/>
        <v>2165182.5601397892</v>
      </c>
      <c r="M94" s="18">
        <v>0</v>
      </c>
      <c r="N94" s="18">
        <f t="shared" si="13"/>
        <v>2165182.5601397892</v>
      </c>
    </row>
    <row r="95" spans="1:14" x14ac:dyDescent="0.25">
      <c r="A95" s="31">
        <v>73</v>
      </c>
      <c r="B95" s="32">
        <v>46331</v>
      </c>
      <c r="C95" s="18">
        <f t="shared" si="16"/>
        <v>21036.860713092297</v>
      </c>
      <c r="D95" s="18">
        <f t="shared" si="11"/>
        <v>20253.129398391204</v>
      </c>
      <c r="E95" s="18">
        <f t="shared" si="17"/>
        <v>7622.8977975757662</v>
      </c>
      <c r="F95" s="18">
        <f t="shared" si="14"/>
        <v>12630.231600815438</v>
      </c>
      <c r="G95" s="18">
        <f t="shared" si="20"/>
        <v>674.87974321483114</v>
      </c>
      <c r="H95" s="18">
        <f t="shared" si="20"/>
        <v>108.85157148626308</v>
      </c>
      <c r="I95" s="33">
        <f t="shared" si="15"/>
        <v>7.0000000000000007E-2</v>
      </c>
      <c r="J95" s="18">
        <f t="shared" si="21"/>
        <v>168</v>
      </c>
      <c r="K95" s="18">
        <f t="shared" si="18"/>
        <v>789978.64205228409</v>
      </c>
      <c r="L95" s="18">
        <f t="shared" si="19"/>
        <v>2157559.6623422136</v>
      </c>
      <c r="M95" s="18">
        <v>0</v>
      </c>
      <c r="N95" s="18">
        <f t="shared" si="13"/>
        <v>2157559.6623422136</v>
      </c>
    </row>
    <row r="96" spans="1:14" x14ac:dyDescent="0.25">
      <c r="A96" s="31">
        <v>74</v>
      </c>
      <c r="B96" s="32">
        <v>46361</v>
      </c>
      <c r="C96" s="18">
        <f t="shared" si="16"/>
        <v>21036.860713092297</v>
      </c>
      <c r="D96" s="18">
        <f t="shared" si="11"/>
        <v>20253.129398391204</v>
      </c>
      <c r="E96" s="18">
        <f t="shared" si="17"/>
        <v>7667.3647013949558</v>
      </c>
      <c r="F96" s="18">
        <f t="shared" si="14"/>
        <v>12585.764696996248</v>
      </c>
      <c r="G96" s="18">
        <f t="shared" si="20"/>
        <v>674.87974321483114</v>
      </c>
      <c r="H96" s="18">
        <f t="shared" si="20"/>
        <v>108.85157148626308</v>
      </c>
      <c r="I96" s="33">
        <f t="shared" si="15"/>
        <v>7.0000000000000007E-2</v>
      </c>
      <c r="J96" s="18">
        <f t="shared" si="21"/>
        <v>167</v>
      </c>
      <c r="K96" s="18">
        <f t="shared" si="18"/>
        <v>802564.40674928029</v>
      </c>
      <c r="L96" s="18">
        <f t="shared" si="19"/>
        <v>2149892.2976408186</v>
      </c>
      <c r="M96" s="18">
        <v>0</v>
      </c>
      <c r="N96" s="18">
        <f t="shared" si="13"/>
        <v>2149892.2976408186</v>
      </c>
    </row>
    <row r="97" spans="1:14" x14ac:dyDescent="0.25">
      <c r="A97" s="31">
        <v>75</v>
      </c>
      <c r="B97" s="32">
        <v>46392</v>
      </c>
      <c r="C97" s="18">
        <f t="shared" si="16"/>
        <v>21036.860713092294</v>
      </c>
      <c r="D97" s="18">
        <f t="shared" si="11"/>
        <v>20253.1293983912</v>
      </c>
      <c r="E97" s="18">
        <f t="shared" si="17"/>
        <v>7712.0909954864237</v>
      </c>
      <c r="F97" s="18">
        <f t="shared" si="14"/>
        <v>12541.038402904776</v>
      </c>
      <c r="G97" s="18">
        <f t="shared" si="20"/>
        <v>674.87974321483114</v>
      </c>
      <c r="H97" s="18">
        <f t="shared" si="20"/>
        <v>108.85157148626308</v>
      </c>
      <c r="I97" s="33">
        <f t="shared" si="15"/>
        <v>7.0000000000000007E-2</v>
      </c>
      <c r="J97" s="18">
        <f t="shared" si="21"/>
        <v>166</v>
      </c>
      <c r="K97" s="18">
        <f t="shared" si="18"/>
        <v>815105.44515218504</v>
      </c>
      <c r="L97" s="18">
        <f t="shared" si="19"/>
        <v>2142180.2066453323</v>
      </c>
      <c r="M97" s="18">
        <v>0</v>
      </c>
      <c r="N97" s="18">
        <f t="shared" si="13"/>
        <v>2142180.2066453323</v>
      </c>
    </row>
    <row r="98" spans="1:14" x14ac:dyDescent="0.25">
      <c r="A98" s="31">
        <v>76</v>
      </c>
      <c r="B98" s="32">
        <v>46423</v>
      </c>
      <c r="C98" s="18">
        <f t="shared" si="16"/>
        <v>21036.860713092297</v>
      </c>
      <c r="D98" s="18">
        <f t="shared" si="11"/>
        <v>20253.129398391204</v>
      </c>
      <c r="E98" s="18">
        <f t="shared" si="17"/>
        <v>7757.0781929600962</v>
      </c>
      <c r="F98" s="18">
        <f t="shared" si="14"/>
        <v>12496.051205431108</v>
      </c>
      <c r="G98" s="18">
        <f t="shared" si="20"/>
        <v>674.87974321483114</v>
      </c>
      <c r="H98" s="18">
        <f t="shared" si="20"/>
        <v>108.85157148626308</v>
      </c>
      <c r="I98" s="33">
        <f t="shared" si="15"/>
        <v>7.0000000000000007E-2</v>
      </c>
      <c r="J98" s="18">
        <f t="shared" si="21"/>
        <v>165</v>
      </c>
      <c r="K98" s="18">
        <f t="shared" si="18"/>
        <v>827601.49635761615</v>
      </c>
      <c r="L98" s="18">
        <f t="shared" si="19"/>
        <v>2134423.1284523723</v>
      </c>
      <c r="M98" s="18">
        <v>0</v>
      </c>
      <c r="N98" s="18">
        <f t="shared" si="13"/>
        <v>2134423.1284523723</v>
      </c>
    </row>
    <row r="99" spans="1:14" x14ac:dyDescent="0.25">
      <c r="A99" s="31">
        <v>77</v>
      </c>
      <c r="B99" s="32">
        <v>46451</v>
      </c>
      <c r="C99" s="18">
        <f t="shared" si="16"/>
        <v>21036.860713092301</v>
      </c>
      <c r="D99" s="18">
        <f t="shared" ref="D99:D162" si="22">PMT(I99/12,J99,-L98)</f>
        <v>20253.129398391207</v>
      </c>
      <c r="E99" s="18">
        <f t="shared" si="17"/>
        <v>7802.3278157523691</v>
      </c>
      <c r="F99" s="18">
        <f t="shared" si="14"/>
        <v>12450.801582638838</v>
      </c>
      <c r="G99" s="18">
        <f t="shared" si="20"/>
        <v>674.87974321483114</v>
      </c>
      <c r="H99" s="18">
        <f t="shared" si="20"/>
        <v>108.85157148626308</v>
      </c>
      <c r="I99" s="33">
        <f t="shared" si="15"/>
        <v>7.0000000000000007E-2</v>
      </c>
      <c r="J99" s="18">
        <f t="shared" si="21"/>
        <v>164</v>
      </c>
      <c r="K99" s="18">
        <f t="shared" si="18"/>
        <v>840052.29794025503</v>
      </c>
      <c r="L99" s="18">
        <f t="shared" si="19"/>
        <v>2126620.8006366198</v>
      </c>
      <c r="M99" s="18">
        <v>0</v>
      </c>
      <c r="N99" s="18">
        <f t="shared" si="13"/>
        <v>2126620.8006366198</v>
      </c>
    </row>
    <row r="100" spans="1:14" x14ac:dyDescent="0.25">
      <c r="A100" s="31">
        <v>78</v>
      </c>
      <c r="B100" s="32">
        <v>46482</v>
      </c>
      <c r="C100" s="18">
        <f t="shared" si="16"/>
        <v>21036.860713092297</v>
      </c>
      <c r="D100" s="18">
        <f t="shared" si="22"/>
        <v>20253.129398391204</v>
      </c>
      <c r="E100" s="18">
        <f t="shared" si="17"/>
        <v>7847.8413946775854</v>
      </c>
      <c r="F100" s="18">
        <f t="shared" si="14"/>
        <v>12405.288003713618</v>
      </c>
      <c r="G100" s="18">
        <f t="shared" si="20"/>
        <v>674.87974321483114</v>
      </c>
      <c r="H100" s="18">
        <f t="shared" si="20"/>
        <v>108.85157148626308</v>
      </c>
      <c r="I100" s="33">
        <f t="shared" si="15"/>
        <v>7.0000000000000007E-2</v>
      </c>
      <c r="J100" s="18">
        <f t="shared" si="21"/>
        <v>163</v>
      </c>
      <c r="K100" s="18">
        <f t="shared" si="18"/>
        <v>852457.58594396862</v>
      </c>
      <c r="L100" s="18">
        <f t="shared" si="19"/>
        <v>2118772.959241942</v>
      </c>
      <c r="M100" s="18">
        <v>0</v>
      </c>
      <c r="N100" s="18">
        <f t="shared" si="13"/>
        <v>2118772.959241942</v>
      </c>
    </row>
    <row r="101" spans="1:14" x14ac:dyDescent="0.25">
      <c r="A101" s="31">
        <v>79</v>
      </c>
      <c r="B101" s="32">
        <v>46512</v>
      </c>
      <c r="C101" s="18">
        <f t="shared" si="16"/>
        <v>21036.860713092294</v>
      </c>
      <c r="D101" s="18">
        <f t="shared" si="22"/>
        <v>20253.1293983912</v>
      </c>
      <c r="E101" s="18">
        <f t="shared" si="17"/>
        <v>7893.6204694798726</v>
      </c>
      <c r="F101" s="18">
        <f t="shared" si="14"/>
        <v>12359.508928911328</v>
      </c>
      <c r="G101" s="18">
        <f t="shared" si="20"/>
        <v>674.87974321483114</v>
      </c>
      <c r="H101" s="18">
        <f t="shared" si="20"/>
        <v>108.85157148626308</v>
      </c>
      <c r="I101" s="33">
        <f t="shared" si="15"/>
        <v>7.0000000000000007E-2</v>
      </c>
      <c r="J101" s="18">
        <f t="shared" si="21"/>
        <v>162</v>
      </c>
      <c r="K101" s="18">
        <f t="shared" si="18"/>
        <v>864817.09487287991</v>
      </c>
      <c r="L101" s="18">
        <f t="shared" si="19"/>
        <v>2110879.3387724622</v>
      </c>
      <c r="M101" s="18">
        <v>0</v>
      </c>
      <c r="N101" s="18">
        <f t="shared" si="13"/>
        <v>2110879.3387724622</v>
      </c>
    </row>
    <row r="102" spans="1:14" x14ac:dyDescent="0.25">
      <c r="A102" s="31">
        <v>80</v>
      </c>
      <c r="B102" s="32">
        <v>46543</v>
      </c>
      <c r="C102" s="18">
        <f t="shared" si="16"/>
        <v>21036.860713092294</v>
      </c>
      <c r="D102" s="18">
        <f t="shared" si="22"/>
        <v>20253.1293983912</v>
      </c>
      <c r="E102" s="18">
        <f t="shared" si="17"/>
        <v>7939.6665888851694</v>
      </c>
      <c r="F102" s="18">
        <f t="shared" si="14"/>
        <v>12313.462809506031</v>
      </c>
      <c r="G102" s="18">
        <f t="shared" si="20"/>
        <v>674.87974321483114</v>
      </c>
      <c r="H102" s="18">
        <f t="shared" si="20"/>
        <v>108.85157148626308</v>
      </c>
      <c r="I102" s="33">
        <f t="shared" si="15"/>
        <v>7.0000000000000007E-2</v>
      </c>
      <c r="J102" s="18">
        <f t="shared" si="21"/>
        <v>161</v>
      </c>
      <c r="K102" s="18">
        <f t="shared" si="18"/>
        <v>877130.5576823859</v>
      </c>
      <c r="L102" s="18">
        <f t="shared" si="19"/>
        <v>2102939.672183577</v>
      </c>
      <c r="M102" s="18">
        <v>0</v>
      </c>
      <c r="N102" s="18">
        <f t="shared" si="13"/>
        <v>2102939.672183577</v>
      </c>
    </row>
    <row r="103" spans="1:14" x14ac:dyDescent="0.25">
      <c r="A103" s="31">
        <v>81</v>
      </c>
      <c r="B103" s="32">
        <v>46573</v>
      </c>
      <c r="C103" s="18">
        <f t="shared" si="16"/>
        <v>21036.860713092297</v>
      </c>
      <c r="D103" s="18">
        <f t="shared" si="22"/>
        <v>20253.129398391204</v>
      </c>
      <c r="E103" s="18">
        <f t="shared" si="17"/>
        <v>7985.9813106536712</v>
      </c>
      <c r="F103" s="18">
        <f t="shared" si="14"/>
        <v>12267.148087737532</v>
      </c>
      <c r="G103" s="18">
        <f t="shared" si="20"/>
        <v>674.87974321483114</v>
      </c>
      <c r="H103" s="18">
        <f t="shared" si="20"/>
        <v>108.85157148626308</v>
      </c>
      <c r="I103" s="33">
        <f t="shared" si="15"/>
        <v>7.0000000000000007E-2</v>
      </c>
      <c r="J103" s="18">
        <f t="shared" si="21"/>
        <v>160</v>
      </c>
      <c r="K103" s="18">
        <f t="shared" si="18"/>
        <v>889397.7057701234</v>
      </c>
      <c r="L103" s="18">
        <f t="shared" si="19"/>
        <v>2094953.6908729232</v>
      </c>
      <c r="M103" s="18">
        <v>0</v>
      </c>
      <c r="N103" s="18">
        <f t="shared" si="13"/>
        <v>2094953.6908729232</v>
      </c>
    </row>
    <row r="104" spans="1:14" x14ac:dyDescent="0.25">
      <c r="A104" s="31">
        <v>82</v>
      </c>
      <c r="B104" s="32">
        <v>46604</v>
      </c>
      <c r="C104" s="18">
        <f t="shared" si="16"/>
        <v>21036.860713092294</v>
      </c>
      <c r="D104" s="18">
        <f t="shared" si="22"/>
        <v>20253.1293983912</v>
      </c>
      <c r="E104" s="18">
        <f t="shared" si="17"/>
        <v>8032.5662016324786</v>
      </c>
      <c r="F104" s="18">
        <f t="shared" si="14"/>
        <v>12220.563196758721</v>
      </c>
      <c r="G104" s="18">
        <f t="shared" si="20"/>
        <v>674.87974321483114</v>
      </c>
      <c r="H104" s="18">
        <f t="shared" si="20"/>
        <v>108.85157148626308</v>
      </c>
      <c r="I104" s="33">
        <f t="shared" si="15"/>
        <v>7.0000000000000007E-2</v>
      </c>
      <c r="J104" s="18">
        <f t="shared" si="21"/>
        <v>159</v>
      </c>
      <c r="K104" s="18">
        <f t="shared" si="18"/>
        <v>901618.26896688214</v>
      </c>
      <c r="L104" s="18">
        <f t="shared" si="19"/>
        <v>2086921.1246712909</v>
      </c>
      <c r="M104" s="18">
        <v>0</v>
      </c>
      <c r="N104" s="18">
        <f t="shared" si="13"/>
        <v>2086921.1246712909</v>
      </c>
    </row>
    <row r="105" spans="1:14" x14ac:dyDescent="0.25">
      <c r="A105" s="31">
        <v>83</v>
      </c>
      <c r="B105" s="32">
        <v>46635</v>
      </c>
      <c r="C105" s="18">
        <f t="shared" si="16"/>
        <v>21036.86071309229</v>
      </c>
      <c r="D105" s="18">
        <f t="shared" si="22"/>
        <v>20253.129398391196</v>
      </c>
      <c r="E105" s="18">
        <f t="shared" si="17"/>
        <v>8079.4228378086664</v>
      </c>
      <c r="F105" s="18">
        <f t="shared" si="14"/>
        <v>12173.70656058253</v>
      </c>
      <c r="G105" s="18">
        <f t="shared" ref="G105:H120" si="23">G104</f>
        <v>674.87974321483114</v>
      </c>
      <c r="H105" s="18">
        <f t="shared" si="23"/>
        <v>108.85157148626308</v>
      </c>
      <c r="I105" s="33">
        <f t="shared" si="15"/>
        <v>7.0000000000000007E-2</v>
      </c>
      <c r="J105" s="18">
        <f t="shared" si="21"/>
        <v>158</v>
      </c>
      <c r="K105" s="18">
        <f t="shared" si="18"/>
        <v>913791.97552746464</v>
      </c>
      <c r="L105" s="18">
        <f t="shared" si="19"/>
        <v>2078841.7018334821</v>
      </c>
      <c r="M105" s="18">
        <v>0</v>
      </c>
      <c r="N105" s="18">
        <f t="shared" si="13"/>
        <v>2078841.7018334821</v>
      </c>
    </row>
    <row r="106" spans="1:14" x14ac:dyDescent="0.25">
      <c r="A106" s="31">
        <v>84</v>
      </c>
      <c r="B106" s="32">
        <v>46665</v>
      </c>
      <c r="C106" s="18">
        <f t="shared" si="16"/>
        <v>21036.860713092297</v>
      </c>
      <c r="D106" s="18">
        <f t="shared" si="22"/>
        <v>20253.129398391204</v>
      </c>
      <c r="E106" s="18">
        <f t="shared" si="17"/>
        <v>8126.5528043625582</v>
      </c>
      <c r="F106" s="18">
        <f t="shared" si="14"/>
        <v>12126.576594028646</v>
      </c>
      <c r="G106" s="18">
        <f t="shared" si="23"/>
        <v>674.87974321483114</v>
      </c>
      <c r="H106" s="18">
        <f t="shared" si="23"/>
        <v>108.85157148626308</v>
      </c>
      <c r="I106" s="33">
        <f t="shared" si="15"/>
        <v>7.0000000000000007E-2</v>
      </c>
      <c r="J106" s="18">
        <f t="shared" si="21"/>
        <v>157</v>
      </c>
      <c r="K106" s="18">
        <f t="shared" si="18"/>
        <v>925918.55212149327</v>
      </c>
      <c r="L106" s="18">
        <f t="shared" si="19"/>
        <v>2070715.1490291196</v>
      </c>
      <c r="M106" s="18">
        <v>0</v>
      </c>
      <c r="N106" s="18">
        <f t="shared" si="13"/>
        <v>2070715.1490291196</v>
      </c>
    </row>
    <row r="107" spans="1:14" x14ac:dyDescent="0.25">
      <c r="A107" s="31">
        <v>85</v>
      </c>
      <c r="B107" s="32">
        <v>46696</v>
      </c>
      <c r="C107" s="18">
        <f t="shared" si="16"/>
        <v>21036.860713092297</v>
      </c>
      <c r="D107" s="18">
        <f t="shared" si="22"/>
        <v>20253.129398391204</v>
      </c>
      <c r="E107" s="18">
        <f t="shared" si="17"/>
        <v>8173.9576957213376</v>
      </c>
      <c r="F107" s="18">
        <f t="shared" si="14"/>
        <v>12079.171702669866</v>
      </c>
      <c r="G107" s="18">
        <f t="shared" si="23"/>
        <v>674.87974321483114</v>
      </c>
      <c r="H107" s="18">
        <f t="shared" si="23"/>
        <v>108.85157148626308</v>
      </c>
      <c r="I107" s="33">
        <f t="shared" si="15"/>
        <v>7.0000000000000007E-2</v>
      </c>
      <c r="J107" s="18">
        <f t="shared" si="21"/>
        <v>156</v>
      </c>
      <c r="K107" s="18">
        <f t="shared" si="18"/>
        <v>937997.72382416308</v>
      </c>
      <c r="L107" s="18">
        <f t="shared" si="19"/>
        <v>2062541.1913333982</v>
      </c>
      <c r="M107" s="18">
        <v>0</v>
      </c>
      <c r="N107" s="18">
        <f t="shared" si="13"/>
        <v>2062541.1913333982</v>
      </c>
    </row>
    <row r="108" spans="1:14" x14ac:dyDescent="0.25">
      <c r="A108" s="31">
        <v>86</v>
      </c>
      <c r="B108" s="32">
        <v>46726</v>
      </c>
      <c r="C108" s="18">
        <f t="shared" si="16"/>
        <v>21036.860713092294</v>
      </c>
      <c r="D108" s="18">
        <f t="shared" si="22"/>
        <v>20253.1293983912</v>
      </c>
      <c r="E108" s="18">
        <f t="shared" si="17"/>
        <v>8221.639115613043</v>
      </c>
      <c r="F108" s="18">
        <f t="shared" si="14"/>
        <v>12031.490282778157</v>
      </c>
      <c r="G108" s="18">
        <f t="shared" si="23"/>
        <v>674.87974321483114</v>
      </c>
      <c r="H108" s="18">
        <f t="shared" si="23"/>
        <v>108.85157148626308</v>
      </c>
      <c r="I108" s="33">
        <f t="shared" si="15"/>
        <v>7.0000000000000007E-2</v>
      </c>
      <c r="J108" s="18">
        <f t="shared" si="21"/>
        <v>155</v>
      </c>
      <c r="K108" s="18">
        <f t="shared" si="18"/>
        <v>950029.21410694125</v>
      </c>
      <c r="L108" s="18">
        <f t="shared" si="19"/>
        <v>2054319.5522177853</v>
      </c>
      <c r="M108" s="18">
        <v>0</v>
      </c>
      <c r="N108" s="18">
        <f t="shared" si="13"/>
        <v>2054319.5522177853</v>
      </c>
    </row>
    <row r="109" spans="1:14" x14ac:dyDescent="0.25">
      <c r="A109" s="31">
        <v>87</v>
      </c>
      <c r="B109" s="32">
        <v>46757</v>
      </c>
      <c r="C109" s="18">
        <f t="shared" si="16"/>
        <v>21036.860713092297</v>
      </c>
      <c r="D109" s="18">
        <f t="shared" si="22"/>
        <v>20253.129398391204</v>
      </c>
      <c r="E109" s="18">
        <f t="shared" si="17"/>
        <v>8269.5986771207863</v>
      </c>
      <c r="F109" s="18">
        <f t="shared" si="14"/>
        <v>11983.530721270417</v>
      </c>
      <c r="G109" s="18">
        <f t="shared" si="23"/>
        <v>674.87974321483114</v>
      </c>
      <c r="H109" s="18">
        <f t="shared" si="23"/>
        <v>108.85157148626308</v>
      </c>
      <c r="I109" s="33">
        <f t="shared" si="15"/>
        <v>7.0000000000000007E-2</v>
      </c>
      <c r="J109" s="18">
        <f t="shared" si="21"/>
        <v>154</v>
      </c>
      <c r="K109" s="18">
        <f t="shared" si="18"/>
        <v>962012.74482821161</v>
      </c>
      <c r="L109" s="18">
        <f t="shared" si="19"/>
        <v>2046049.9535406644</v>
      </c>
      <c r="M109" s="18">
        <v>0</v>
      </c>
      <c r="N109" s="18">
        <f t="shared" si="13"/>
        <v>2046049.9535406644</v>
      </c>
    </row>
    <row r="110" spans="1:14" x14ac:dyDescent="0.25">
      <c r="A110" s="31">
        <v>88</v>
      </c>
      <c r="B110" s="32">
        <v>46788</v>
      </c>
      <c r="C110" s="18">
        <f t="shared" si="16"/>
        <v>21036.860713092301</v>
      </c>
      <c r="D110" s="18">
        <f t="shared" si="22"/>
        <v>20253.129398391207</v>
      </c>
      <c r="E110" s="18">
        <f t="shared" si="17"/>
        <v>8317.8380027373314</v>
      </c>
      <c r="F110" s="18">
        <f t="shared" si="14"/>
        <v>11935.291395653876</v>
      </c>
      <c r="G110" s="18">
        <f t="shared" si="23"/>
        <v>674.87974321483114</v>
      </c>
      <c r="H110" s="18">
        <f t="shared" si="23"/>
        <v>108.85157148626308</v>
      </c>
      <c r="I110" s="33">
        <f t="shared" si="15"/>
        <v>7.0000000000000007E-2</v>
      </c>
      <c r="J110" s="18">
        <f t="shared" si="21"/>
        <v>153</v>
      </c>
      <c r="K110" s="18">
        <f t="shared" si="18"/>
        <v>973948.03622386546</v>
      </c>
      <c r="L110" s="18">
        <f t="shared" si="19"/>
        <v>2037732.115537927</v>
      </c>
      <c r="M110" s="18">
        <v>0</v>
      </c>
      <c r="N110" s="18">
        <f t="shared" si="13"/>
        <v>2037732.115537927</v>
      </c>
    </row>
    <row r="111" spans="1:14" x14ac:dyDescent="0.25">
      <c r="A111" s="31">
        <v>89</v>
      </c>
      <c r="B111" s="32">
        <v>46817</v>
      </c>
      <c r="C111" s="18">
        <f t="shared" si="16"/>
        <v>21036.860713092294</v>
      </c>
      <c r="D111" s="18">
        <f t="shared" si="22"/>
        <v>20253.1293983912</v>
      </c>
      <c r="E111" s="18">
        <f t="shared" si="17"/>
        <v>8366.3587244199589</v>
      </c>
      <c r="F111" s="18">
        <f t="shared" si="14"/>
        <v>11886.770673971241</v>
      </c>
      <c r="G111" s="18">
        <f t="shared" si="23"/>
        <v>674.87974321483114</v>
      </c>
      <c r="H111" s="18">
        <f t="shared" si="23"/>
        <v>108.85157148626308</v>
      </c>
      <c r="I111" s="33">
        <f t="shared" si="15"/>
        <v>7.0000000000000007E-2</v>
      </c>
      <c r="J111" s="18">
        <f t="shared" si="21"/>
        <v>152</v>
      </c>
      <c r="K111" s="18">
        <f t="shared" si="18"/>
        <v>985834.80689783674</v>
      </c>
      <c r="L111" s="18">
        <f t="shared" si="19"/>
        <v>2029365.7568135071</v>
      </c>
      <c r="M111" s="18">
        <v>0</v>
      </c>
      <c r="N111" s="18">
        <f t="shared" si="13"/>
        <v>2029365.7568135071</v>
      </c>
    </row>
    <row r="112" spans="1:14" x14ac:dyDescent="0.25">
      <c r="A112" s="31">
        <v>90</v>
      </c>
      <c r="B112" s="32">
        <v>46848</v>
      </c>
      <c r="C112" s="18">
        <f t="shared" si="16"/>
        <v>21036.86071309229</v>
      </c>
      <c r="D112" s="18">
        <f t="shared" si="22"/>
        <v>20253.129398391196</v>
      </c>
      <c r="E112" s="18">
        <f t="shared" si="17"/>
        <v>8415.1624836457358</v>
      </c>
      <c r="F112" s="18">
        <f t="shared" si="14"/>
        <v>11837.966914745461</v>
      </c>
      <c r="G112" s="18">
        <f t="shared" si="23"/>
        <v>674.87974321483114</v>
      </c>
      <c r="H112" s="18">
        <f t="shared" si="23"/>
        <v>108.85157148626308</v>
      </c>
      <c r="I112" s="33">
        <f t="shared" si="15"/>
        <v>7.0000000000000007E-2</v>
      </c>
      <c r="J112" s="18">
        <f t="shared" si="21"/>
        <v>151</v>
      </c>
      <c r="K112" s="18">
        <f t="shared" si="18"/>
        <v>997672.77381258225</v>
      </c>
      <c r="L112" s="18">
        <f t="shared" si="19"/>
        <v>2020950.5943298612</v>
      </c>
      <c r="M112" s="18">
        <v>0</v>
      </c>
      <c r="N112" s="18">
        <f t="shared" si="13"/>
        <v>2020950.5943298612</v>
      </c>
    </row>
    <row r="113" spans="1:14" x14ac:dyDescent="0.25">
      <c r="A113" s="31">
        <v>91</v>
      </c>
      <c r="B113" s="32">
        <v>46878</v>
      </c>
      <c r="C113" s="18">
        <f t="shared" si="16"/>
        <v>21036.86071309229</v>
      </c>
      <c r="D113" s="18">
        <f t="shared" si="22"/>
        <v>20253.129398391196</v>
      </c>
      <c r="E113" s="18">
        <f t="shared" si="17"/>
        <v>8464.250931467006</v>
      </c>
      <c r="F113" s="18">
        <f t="shared" si="14"/>
        <v>11788.87846692419</v>
      </c>
      <c r="G113" s="18">
        <f t="shared" si="23"/>
        <v>674.87974321483114</v>
      </c>
      <c r="H113" s="18">
        <f t="shared" si="23"/>
        <v>108.85157148626308</v>
      </c>
      <c r="I113" s="33">
        <f t="shared" si="15"/>
        <v>7.0000000000000007E-2</v>
      </c>
      <c r="J113" s="18">
        <f t="shared" si="21"/>
        <v>150</v>
      </c>
      <c r="K113" s="18">
        <f t="shared" si="18"/>
        <v>1009461.6522795064</v>
      </c>
      <c r="L113" s="18">
        <f t="shared" si="19"/>
        <v>2012486.3433983943</v>
      </c>
      <c r="M113" s="18">
        <v>0</v>
      </c>
      <c r="N113" s="18">
        <f t="shared" si="13"/>
        <v>2012486.3433983943</v>
      </c>
    </row>
    <row r="114" spans="1:14" x14ac:dyDescent="0.25">
      <c r="A114" s="31">
        <v>92</v>
      </c>
      <c r="B114" s="32">
        <v>46909</v>
      </c>
      <c r="C114" s="18">
        <f t="shared" si="16"/>
        <v>21036.860713092294</v>
      </c>
      <c r="D114" s="18">
        <f t="shared" si="22"/>
        <v>20253.1293983912</v>
      </c>
      <c r="E114" s="18">
        <f t="shared" si="17"/>
        <v>8513.6257285672309</v>
      </c>
      <c r="F114" s="18">
        <f t="shared" si="14"/>
        <v>11739.503669823969</v>
      </c>
      <c r="G114" s="18">
        <f t="shared" si="23"/>
        <v>674.87974321483114</v>
      </c>
      <c r="H114" s="18">
        <f t="shared" si="23"/>
        <v>108.85157148626308</v>
      </c>
      <c r="I114" s="33">
        <f t="shared" si="15"/>
        <v>7.0000000000000007E-2</v>
      </c>
      <c r="J114" s="18">
        <f t="shared" si="21"/>
        <v>149</v>
      </c>
      <c r="K114" s="18">
        <f t="shared" si="18"/>
        <v>1021201.1559493304</v>
      </c>
      <c r="L114" s="18">
        <f t="shared" si="19"/>
        <v>2003972.7176698272</v>
      </c>
      <c r="M114" s="18">
        <v>0</v>
      </c>
      <c r="N114" s="18">
        <f t="shared" si="13"/>
        <v>2003972.7176698272</v>
      </c>
    </row>
    <row r="115" spans="1:14" x14ac:dyDescent="0.25">
      <c r="A115" s="31">
        <v>93</v>
      </c>
      <c r="B115" s="32">
        <v>46939</v>
      </c>
      <c r="C115" s="18">
        <f t="shared" si="16"/>
        <v>21036.860713092294</v>
      </c>
      <c r="D115" s="18">
        <f t="shared" si="22"/>
        <v>20253.1293983912</v>
      </c>
      <c r="E115" s="18">
        <f t="shared" si="17"/>
        <v>8563.2885453172057</v>
      </c>
      <c r="F115" s="18">
        <f t="shared" ref="F115:F142" si="24">L114*$C$10/360*30</f>
        <v>11689.840853073994</v>
      </c>
      <c r="G115" s="18">
        <f t="shared" si="23"/>
        <v>674.87974321483114</v>
      </c>
      <c r="H115" s="18">
        <f t="shared" si="23"/>
        <v>108.85157148626308</v>
      </c>
      <c r="I115" s="33">
        <f t="shared" si="15"/>
        <v>7.0000000000000007E-2</v>
      </c>
      <c r="J115" s="18">
        <f t="shared" si="21"/>
        <v>148</v>
      </c>
      <c r="K115" s="18">
        <f t="shared" si="18"/>
        <v>1032890.9968024044</v>
      </c>
      <c r="L115" s="18">
        <f t="shared" si="19"/>
        <v>1995409.4291245099</v>
      </c>
      <c r="M115" s="18">
        <v>0</v>
      </c>
      <c r="N115" s="18">
        <f t="shared" si="13"/>
        <v>1995409.4291245099</v>
      </c>
    </row>
    <row r="116" spans="1:14" x14ac:dyDescent="0.25">
      <c r="A116" s="31">
        <v>94</v>
      </c>
      <c r="B116" s="32">
        <v>46970</v>
      </c>
      <c r="C116" s="18">
        <f t="shared" si="16"/>
        <v>21036.86071309229</v>
      </c>
      <c r="D116" s="18">
        <f t="shared" si="22"/>
        <v>20253.129398391196</v>
      </c>
      <c r="E116" s="18">
        <f t="shared" si="17"/>
        <v>8613.2410618315553</v>
      </c>
      <c r="F116" s="18">
        <f t="shared" si="24"/>
        <v>11639.888336559641</v>
      </c>
      <c r="G116" s="18">
        <f t="shared" si="23"/>
        <v>674.87974321483114</v>
      </c>
      <c r="H116" s="18">
        <f t="shared" si="23"/>
        <v>108.85157148626308</v>
      </c>
      <c r="I116" s="33">
        <f t="shared" si="15"/>
        <v>7.0000000000000007E-2</v>
      </c>
      <c r="J116" s="18">
        <f t="shared" si="21"/>
        <v>147</v>
      </c>
      <c r="K116" s="18">
        <f t="shared" si="18"/>
        <v>1044530.885138964</v>
      </c>
      <c r="L116" s="18">
        <f t="shared" si="19"/>
        <v>1986796.1880626783</v>
      </c>
      <c r="M116" s="18">
        <v>0</v>
      </c>
      <c r="N116" s="18">
        <f t="shared" si="13"/>
        <v>1986796.1880626783</v>
      </c>
    </row>
    <row r="117" spans="1:14" x14ac:dyDescent="0.25">
      <c r="A117" s="31">
        <v>95</v>
      </c>
      <c r="B117" s="32">
        <v>47001</v>
      </c>
      <c r="C117" s="18">
        <f t="shared" si="16"/>
        <v>21036.860713092294</v>
      </c>
      <c r="D117" s="18">
        <f t="shared" si="22"/>
        <v>20253.1293983912</v>
      </c>
      <c r="E117" s="18">
        <f t="shared" si="17"/>
        <v>8663.4849680255757</v>
      </c>
      <c r="F117" s="18">
        <f t="shared" si="24"/>
        <v>11589.644430365624</v>
      </c>
      <c r="G117" s="18">
        <f t="shared" si="23"/>
        <v>674.87974321483114</v>
      </c>
      <c r="H117" s="18">
        <f t="shared" si="23"/>
        <v>108.85157148626308</v>
      </c>
      <c r="I117" s="33">
        <f t="shared" si="15"/>
        <v>7.0000000000000007E-2</v>
      </c>
      <c r="J117" s="18">
        <f t="shared" si="21"/>
        <v>146</v>
      </c>
      <c r="K117" s="18">
        <f t="shared" si="18"/>
        <v>1056120.5295693297</v>
      </c>
      <c r="L117" s="18">
        <f t="shared" si="19"/>
        <v>1978132.7030946529</v>
      </c>
      <c r="M117" s="18">
        <v>0</v>
      </c>
      <c r="N117" s="18">
        <f t="shared" si="13"/>
        <v>1978132.7030946529</v>
      </c>
    </row>
    <row r="118" spans="1:14" x14ac:dyDescent="0.25">
      <c r="A118" s="31">
        <v>96</v>
      </c>
      <c r="B118" s="32">
        <v>47031</v>
      </c>
      <c r="C118" s="18">
        <f t="shared" si="16"/>
        <v>21036.860713092294</v>
      </c>
      <c r="D118" s="18">
        <f t="shared" si="22"/>
        <v>20253.1293983912</v>
      </c>
      <c r="E118" s="18">
        <f t="shared" si="17"/>
        <v>8714.0219636723905</v>
      </c>
      <c r="F118" s="18">
        <f t="shared" si="24"/>
        <v>11539.10743471881</v>
      </c>
      <c r="G118" s="18">
        <f t="shared" si="23"/>
        <v>674.87974321483114</v>
      </c>
      <c r="H118" s="18">
        <f t="shared" si="23"/>
        <v>108.85157148626308</v>
      </c>
      <c r="I118" s="33">
        <f t="shared" si="15"/>
        <v>7.0000000000000007E-2</v>
      </c>
      <c r="J118" s="18">
        <f t="shared" si="21"/>
        <v>145</v>
      </c>
      <c r="K118" s="18">
        <f t="shared" si="18"/>
        <v>1067659.6370040486</v>
      </c>
      <c r="L118" s="18">
        <f t="shared" si="19"/>
        <v>1969418.6811309804</v>
      </c>
      <c r="M118" s="18">
        <v>0</v>
      </c>
      <c r="N118" s="18">
        <f t="shared" si="13"/>
        <v>1969418.6811309804</v>
      </c>
    </row>
    <row r="119" spans="1:14" x14ac:dyDescent="0.25">
      <c r="A119" s="31">
        <v>97</v>
      </c>
      <c r="B119" s="32">
        <v>47062</v>
      </c>
      <c r="C119" s="18">
        <f t="shared" si="16"/>
        <v>21036.860713092294</v>
      </c>
      <c r="D119" s="18">
        <f t="shared" si="22"/>
        <v>20253.1293983912</v>
      </c>
      <c r="E119" s="18">
        <f t="shared" si="17"/>
        <v>8764.8537584604801</v>
      </c>
      <c r="F119" s="18">
        <f t="shared" si="24"/>
        <v>11488.27563993072</v>
      </c>
      <c r="G119" s="18">
        <f t="shared" si="23"/>
        <v>674.87974321483114</v>
      </c>
      <c r="H119" s="18">
        <f t="shared" si="23"/>
        <v>108.85157148626308</v>
      </c>
      <c r="I119" s="33">
        <f t="shared" si="15"/>
        <v>7.0000000000000007E-2</v>
      </c>
      <c r="J119" s="18">
        <f t="shared" si="21"/>
        <v>144</v>
      </c>
      <c r="K119" s="18">
        <f t="shared" si="18"/>
        <v>1079147.9126439793</v>
      </c>
      <c r="L119" s="18">
        <f t="shared" si="19"/>
        <v>1960653.82737252</v>
      </c>
      <c r="M119" s="18">
        <v>0</v>
      </c>
      <c r="N119" s="18">
        <f t="shared" si="13"/>
        <v>1960653.82737252</v>
      </c>
    </row>
    <row r="120" spans="1:14" x14ac:dyDescent="0.25">
      <c r="A120" s="31">
        <v>98</v>
      </c>
      <c r="B120" s="32">
        <v>47092</v>
      </c>
      <c r="C120" s="18">
        <f t="shared" si="16"/>
        <v>21036.860713092301</v>
      </c>
      <c r="D120" s="18">
        <f t="shared" si="22"/>
        <v>20253.129398391207</v>
      </c>
      <c r="E120" s="18">
        <f t="shared" si="17"/>
        <v>8815.9820720515054</v>
      </c>
      <c r="F120" s="18">
        <f t="shared" si="24"/>
        <v>11437.147326339702</v>
      </c>
      <c r="G120" s="18">
        <f t="shared" si="23"/>
        <v>674.87974321483114</v>
      </c>
      <c r="H120" s="18">
        <f t="shared" si="23"/>
        <v>108.85157148626308</v>
      </c>
      <c r="I120" s="33">
        <f t="shared" si="15"/>
        <v>7.0000000000000007E-2</v>
      </c>
      <c r="J120" s="18">
        <f t="shared" si="21"/>
        <v>143</v>
      </c>
      <c r="K120" s="18">
        <f t="shared" si="18"/>
        <v>1090585.059970319</v>
      </c>
      <c r="L120" s="18">
        <f t="shared" si="19"/>
        <v>1951837.8453004684</v>
      </c>
      <c r="M120" s="18">
        <v>0</v>
      </c>
      <c r="N120" s="18">
        <f t="shared" si="13"/>
        <v>1951837.8453004684</v>
      </c>
    </row>
    <row r="121" spans="1:14" x14ac:dyDescent="0.25">
      <c r="A121" s="31">
        <v>99</v>
      </c>
      <c r="B121" s="32">
        <v>47123</v>
      </c>
      <c r="C121" s="18">
        <f t="shared" si="16"/>
        <v>21036.86071309229</v>
      </c>
      <c r="D121" s="18">
        <f t="shared" si="22"/>
        <v>20253.129398391196</v>
      </c>
      <c r="E121" s="18">
        <f t="shared" si="17"/>
        <v>8867.4086341384645</v>
      </c>
      <c r="F121" s="18">
        <f t="shared" si="24"/>
        <v>11385.720764252732</v>
      </c>
      <c r="G121" s="18">
        <f t="shared" ref="G121:H136" si="25">G120</f>
        <v>674.87974321483114</v>
      </c>
      <c r="H121" s="18">
        <f t="shared" si="25"/>
        <v>108.85157148626308</v>
      </c>
      <c r="I121" s="33">
        <f t="shared" si="15"/>
        <v>7.0000000000000007E-2</v>
      </c>
      <c r="J121" s="18">
        <f t="shared" si="21"/>
        <v>142</v>
      </c>
      <c r="K121" s="18">
        <f t="shared" si="18"/>
        <v>1101970.7807345719</v>
      </c>
      <c r="L121" s="18">
        <f t="shared" si="19"/>
        <v>1942970.4366663299</v>
      </c>
      <c r="M121" s="18">
        <v>0</v>
      </c>
      <c r="N121" s="18">
        <f t="shared" si="13"/>
        <v>1942970.4366663299</v>
      </c>
    </row>
    <row r="122" spans="1:14" x14ac:dyDescent="0.25">
      <c r="A122" s="31">
        <v>100</v>
      </c>
      <c r="B122" s="32">
        <v>47154</v>
      </c>
      <c r="C122" s="18">
        <f t="shared" si="16"/>
        <v>21036.86071309229</v>
      </c>
      <c r="D122" s="18">
        <f t="shared" si="22"/>
        <v>20253.129398391196</v>
      </c>
      <c r="E122" s="18">
        <f t="shared" si="17"/>
        <v>8919.1351845042718</v>
      </c>
      <c r="F122" s="18">
        <f t="shared" si="24"/>
        <v>11333.994213886925</v>
      </c>
      <c r="G122" s="18">
        <f t="shared" si="25"/>
        <v>674.87974321483114</v>
      </c>
      <c r="H122" s="18">
        <f t="shared" si="25"/>
        <v>108.85157148626308</v>
      </c>
      <c r="I122" s="33">
        <f t="shared" si="15"/>
        <v>7.0000000000000007E-2</v>
      </c>
      <c r="J122" s="18">
        <f t="shared" si="21"/>
        <v>141</v>
      </c>
      <c r="K122" s="18">
        <f t="shared" si="18"/>
        <v>1113304.7749484589</v>
      </c>
      <c r="L122" s="18">
        <f t="shared" si="19"/>
        <v>1934051.3014818255</v>
      </c>
      <c r="M122" s="18">
        <v>0</v>
      </c>
      <c r="N122" s="18">
        <f t="shared" si="13"/>
        <v>1934051.3014818255</v>
      </c>
    </row>
    <row r="123" spans="1:14" x14ac:dyDescent="0.25">
      <c r="A123" s="31">
        <v>101</v>
      </c>
      <c r="B123" s="32">
        <v>47182</v>
      </c>
      <c r="C123" s="18">
        <f t="shared" si="16"/>
        <v>21036.860713092294</v>
      </c>
      <c r="D123" s="18">
        <f t="shared" si="22"/>
        <v>20253.1293983912</v>
      </c>
      <c r="E123" s="18">
        <f t="shared" si="17"/>
        <v>8971.163473080549</v>
      </c>
      <c r="F123" s="18">
        <f t="shared" si="24"/>
        <v>11281.965925310651</v>
      </c>
      <c r="G123" s="18">
        <f t="shared" si="25"/>
        <v>674.87974321483114</v>
      </c>
      <c r="H123" s="18">
        <f t="shared" si="25"/>
        <v>108.85157148626308</v>
      </c>
      <c r="I123" s="33">
        <f t="shared" si="15"/>
        <v>7.0000000000000007E-2</v>
      </c>
      <c r="J123" s="18">
        <f t="shared" si="21"/>
        <v>140</v>
      </c>
      <c r="K123" s="18">
        <f t="shared" si="18"/>
        <v>1124586.7408737696</v>
      </c>
      <c r="L123" s="18">
        <f t="shared" si="19"/>
        <v>1925080.1380087449</v>
      </c>
      <c r="M123" s="18">
        <v>0</v>
      </c>
      <c r="N123" s="18">
        <f t="shared" ref="N123:N142" si="26">+L123-M123</f>
        <v>1925080.1380087449</v>
      </c>
    </row>
    <row r="124" spans="1:14" x14ac:dyDescent="0.25">
      <c r="A124" s="31">
        <v>102</v>
      </c>
      <c r="B124" s="32">
        <v>47213</v>
      </c>
      <c r="C124" s="18">
        <f t="shared" si="16"/>
        <v>21036.860713092294</v>
      </c>
      <c r="D124" s="18">
        <f t="shared" si="22"/>
        <v>20253.1293983912</v>
      </c>
      <c r="E124" s="18">
        <f t="shared" si="17"/>
        <v>9023.4952600068536</v>
      </c>
      <c r="F124" s="18">
        <f t="shared" si="24"/>
        <v>11229.634138384346</v>
      </c>
      <c r="G124" s="18">
        <f t="shared" si="25"/>
        <v>674.87974321483114</v>
      </c>
      <c r="H124" s="18">
        <f t="shared" si="25"/>
        <v>108.85157148626308</v>
      </c>
      <c r="I124" s="33">
        <f t="shared" si="15"/>
        <v>7.0000000000000007E-2</v>
      </c>
      <c r="J124" s="18">
        <f t="shared" si="21"/>
        <v>139</v>
      </c>
      <c r="K124" s="18">
        <f t="shared" si="18"/>
        <v>1135816.375012154</v>
      </c>
      <c r="L124" s="18">
        <f t="shared" si="19"/>
        <v>1916056.6427487382</v>
      </c>
      <c r="M124" s="18">
        <v>0</v>
      </c>
      <c r="N124" s="18">
        <f t="shared" si="26"/>
        <v>1916056.6427487382</v>
      </c>
    </row>
    <row r="125" spans="1:14" x14ac:dyDescent="0.25">
      <c r="A125" s="31">
        <v>103</v>
      </c>
      <c r="B125" s="32">
        <v>47243</v>
      </c>
      <c r="C125" s="18">
        <f t="shared" si="16"/>
        <v>21036.860713092297</v>
      </c>
      <c r="D125" s="18">
        <f t="shared" si="22"/>
        <v>20253.129398391204</v>
      </c>
      <c r="E125" s="18">
        <f t="shared" si="17"/>
        <v>9076.132315690229</v>
      </c>
      <c r="F125" s="18">
        <f t="shared" si="24"/>
        <v>11176.997082700975</v>
      </c>
      <c r="G125" s="18">
        <f t="shared" si="25"/>
        <v>674.87974321483114</v>
      </c>
      <c r="H125" s="18">
        <f t="shared" si="25"/>
        <v>108.85157148626308</v>
      </c>
      <c r="I125" s="33">
        <f t="shared" si="15"/>
        <v>7.0000000000000007E-2</v>
      </c>
      <c r="J125" s="18">
        <f t="shared" si="21"/>
        <v>138</v>
      </c>
      <c r="K125" s="18">
        <f t="shared" si="18"/>
        <v>1146993.3720948549</v>
      </c>
      <c r="L125" s="18">
        <f t="shared" si="19"/>
        <v>1906980.510433048</v>
      </c>
      <c r="M125" s="18">
        <v>0</v>
      </c>
      <c r="N125" s="18">
        <f t="shared" si="26"/>
        <v>1906980.510433048</v>
      </c>
    </row>
    <row r="126" spans="1:14" x14ac:dyDescent="0.25">
      <c r="A126" s="31">
        <v>104</v>
      </c>
      <c r="B126" s="32">
        <v>47274</v>
      </c>
      <c r="C126" s="18">
        <f t="shared" si="16"/>
        <v>21036.860713092294</v>
      </c>
      <c r="D126" s="18">
        <f t="shared" si="22"/>
        <v>20253.1293983912</v>
      </c>
      <c r="E126" s="18">
        <f t="shared" si="17"/>
        <v>9129.0764208650871</v>
      </c>
      <c r="F126" s="18">
        <f t="shared" si="24"/>
        <v>11124.052977526113</v>
      </c>
      <c r="G126" s="18">
        <f t="shared" si="25"/>
        <v>674.87974321483114</v>
      </c>
      <c r="H126" s="18">
        <f t="shared" si="25"/>
        <v>108.85157148626308</v>
      </c>
      <c r="I126" s="33">
        <f t="shared" si="15"/>
        <v>7.0000000000000007E-2</v>
      </c>
      <c r="J126" s="18">
        <f t="shared" si="21"/>
        <v>137</v>
      </c>
      <c r="K126" s="18">
        <f t="shared" si="18"/>
        <v>1158117.425072381</v>
      </c>
      <c r="L126" s="18">
        <f t="shared" si="19"/>
        <v>1897851.434012183</v>
      </c>
      <c r="M126" s="18">
        <v>0</v>
      </c>
      <c r="N126" s="18">
        <f t="shared" si="26"/>
        <v>1897851.434012183</v>
      </c>
    </row>
    <row r="127" spans="1:14" x14ac:dyDescent="0.25">
      <c r="A127" s="31">
        <v>105</v>
      </c>
      <c r="B127" s="32">
        <v>47304</v>
      </c>
      <c r="C127" s="18">
        <f t="shared" si="16"/>
        <v>21036.86071309229</v>
      </c>
      <c r="D127" s="18">
        <f t="shared" si="22"/>
        <v>20253.129398391196</v>
      </c>
      <c r="E127" s="18">
        <f t="shared" si="17"/>
        <v>9182.329366653461</v>
      </c>
      <c r="F127" s="18">
        <f t="shared" si="24"/>
        <v>11070.800031737735</v>
      </c>
      <c r="G127" s="18">
        <f t="shared" si="25"/>
        <v>674.87974321483114</v>
      </c>
      <c r="H127" s="18">
        <f t="shared" si="25"/>
        <v>108.85157148626308</v>
      </c>
      <c r="I127" s="33">
        <f t="shared" si="15"/>
        <v>7.0000000000000007E-2</v>
      </c>
      <c r="J127" s="18">
        <f t="shared" si="21"/>
        <v>136</v>
      </c>
      <c r="K127" s="18">
        <f t="shared" si="18"/>
        <v>1169188.2251041187</v>
      </c>
      <c r="L127" s="18">
        <f t="shared" si="19"/>
        <v>1888669.1046455295</v>
      </c>
      <c r="M127" s="18">
        <v>0</v>
      </c>
      <c r="N127" s="18">
        <f t="shared" si="26"/>
        <v>1888669.1046455295</v>
      </c>
    </row>
    <row r="128" spans="1:14" x14ac:dyDescent="0.25">
      <c r="A128" s="31">
        <v>106</v>
      </c>
      <c r="B128" s="32">
        <v>47335</v>
      </c>
      <c r="C128" s="18">
        <f t="shared" si="16"/>
        <v>21036.86071309229</v>
      </c>
      <c r="D128" s="18">
        <f t="shared" si="22"/>
        <v>20253.129398391196</v>
      </c>
      <c r="E128" s="18">
        <f t="shared" si="17"/>
        <v>9235.8929546256059</v>
      </c>
      <c r="F128" s="18">
        <f t="shared" si="24"/>
        <v>11017.236443765591</v>
      </c>
      <c r="G128" s="18">
        <f t="shared" si="25"/>
        <v>674.87974321483114</v>
      </c>
      <c r="H128" s="18">
        <f t="shared" si="25"/>
        <v>108.85157148626308</v>
      </c>
      <c r="I128" s="33">
        <f t="shared" si="15"/>
        <v>7.0000000000000007E-2</v>
      </c>
      <c r="J128" s="18">
        <f t="shared" si="21"/>
        <v>135</v>
      </c>
      <c r="K128" s="18">
        <f t="shared" si="18"/>
        <v>1180205.4615478844</v>
      </c>
      <c r="L128" s="18">
        <f t="shared" si="19"/>
        <v>1879433.2116909039</v>
      </c>
      <c r="M128" s="18">
        <v>0</v>
      </c>
      <c r="N128" s="18">
        <f t="shared" si="26"/>
        <v>1879433.2116909039</v>
      </c>
    </row>
    <row r="129" spans="1:14" x14ac:dyDescent="0.25">
      <c r="A129" s="31">
        <v>107</v>
      </c>
      <c r="B129" s="32">
        <v>47366</v>
      </c>
      <c r="C129" s="18">
        <f t="shared" si="16"/>
        <v>21036.860713092294</v>
      </c>
      <c r="D129" s="18">
        <f t="shared" si="22"/>
        <v>20253.1293983912</v>
      </c>
      <c r="E129" s="18">
        <f t="shared" si="17"/>
        <v>9289.7689968609247</v>
      </c>
      <c r="F129" s="18">
        <f t="shared" si="24"/>
        <v>10963.360401530275</v>
      </c>
      <c r="G129" s="18">
        <f t="shared" si="25"/>
        <v>674.87974321483114</v>
      </c>
      <c r="H129" s="18">
        <f t="shared" si="25"/>
        <v>108.85157148626308</v>
      </c>
      <c r="I129" s="33">
        <f t="shared" si="15"/>
        <v>7.0000000000000007E-2</v>
      </c>
      <c r="J129" s="18">
        <f t="shared" si="21"/>
        <v>134</v>
      </c>
      <c r="K129" s="18">
        <f t="shared" si="18"/>
        <v>1191168.8219494147</v>
      </c>
      <c r="L129" s="18">
        <f t="shared" si="19"/>
        <v>1870143.442694043</v>
      </c>
      <c r="M129" s="18">
        <v>0</v>
      </c>
      <c r="N129" s="18">
        <f t="shared" si="26"/>
        <v>1870143.442694043</v>
      </c>
    </row>
    <row r="130" spans="1:14" x14ac:dyDescent="0.25">
      <c r="A130" s="31">
        <v>108</v>
      </c>
      <c r="B130" s="32">
        <v>47396</v>
      </c>
      <c r="C130" s="18">
        <f t="shared" si="16"/>
        <v>21036.860713092297</v>
      </c>
      <c r="D130" s="18">
        <f t="shared" si="22"/>
        <v>20253.129398391204</v>
      </c>
      <c r="E130" s="18">
        <f t="shared" si="17"/>
        <v>9343.9593160092845</v>
      </c>
      <c r="F130" s="18">
        <f t="shared" si="24"/>
        <v>10909.170082381919</v>
      </c>
      <c r="G130" s="18">
        <f t="shared" si="25"/>
        <v>674.87974321483114</v>
      </c>
      <c r="H130" s="18">
        <f t="shared" si="25"/>
        <v>108.85157148626308</v>
      </c>
      <c r="I130" s="33">
        <f t="shared" si="15"/>
        <v>7.0000000000000007E-2</v>
      </c>
      <c r="J130" s="18">
        <f t="shared" si="21"/>
        <v>133</v>
      </c>
      <c r="K130" s="18">
        <f t="shared" si="18"/>
        <v>1202077.9920317966</v>
      </c>
      <c r="L130" s="18">
        <f t="shared" si="19"/>
        <v>1860799.4833780339</v>
      </c>
      <c r="M130" s="18">
        <v>0</v>
      </c>
      <c r="N130" s="18">
        <f t="shared" si="26"/>
        <v>1860799.4833780339</v>
      </c>
    </row>
    <row r="131" spans="1:14" x14ac:dyDescent="0.25">
      <c r="A131" s="31">
        <v>109</v>
      </c>
      <c r="B131" s="32">
        <v>47427</v>
      </c>
      <c r="C131" s="18">
        <f t="shared" si="16"/>
        <v>21036.860713092297</v>
      </c>
      <c r="D131" s="18">
        <f t="shared" si="22"/>
        <v>20253.129398391204</v>
      </c>
      <c r="E131" s="18">
        <f t="shared" si="17"/>
        <v>9398.4657453526725</v>
      </c>
      <c r="F131" s="18">
        <f t="shared" si="24"/>
        <v>10854.663653038531</v>
      </c>
      <c r="G131" s="18">
        <f t="shared" si="25"/>
        <v>674.87974321483114</v>
      </c>
      <c r="H131" s="18">
        <f t="shared" si="25"/>
        <v>108.85157148626308</v>
      </c>
      <c r="I131" s="33">
        <f t="shared" si="15"/>
        <v>7.0000000000000007E-2</v>
      </c>
      <c r="J131" s="18">
        <f t="shared" si="21"/>
        <v>132</v>
      </c>
      <c r="K131" s="18">
        <f t="shared" si="18"/>
        <v>1212932.655684835</v>
      </c>
      <c r="L131" s="18">
        <f t="shared" si="19"/>
        <v>1851401.0176326812</v>
      </c>
      <c r="M131" s="18">
        <v>0</v>
      </c>
      <c r="N131" s="18">
        <f t="shared" si="26"/>
        <v>1851401.0176326812</v>
      </c>
    </row>
    <row r="132" spans="1:14" x14ac:dyDescent="0.25">
      <c r="A132" s="31">
        <v>110</v>
      </c>
      <c r="B132" s="32">
        <v>47457</v>
      </c>
      <c r="C132" s="18">
        <f t="shared" si="16"/>
        <v>21036.860713092297</v>
      </c>
      <c r="D132" s="18">
        <f t="shared" si="22"/>
        <v>20253.129398391204</v>
      </c>
      <c r="E132" s="18">
        <f t="shared" si="17"/>
        <v>9453.2901288672292</v>
      </c>
      <c r="F132" s="18">
        <f t="shared" si="24"/>
        <v>10799.839269523975</v>
      </c>
      <c r="G132" s="18">
        <f t="shared" si="25"/>
        <v>674.87974321483114</v>
      </c>
      <c r="H132" s="18">
        <f t="shared" si="25"/>
        <v>108.85157148626308</v>
      </c>
      <c r="I132" s="33">
        <f t="shared" si="15"/>
        <v>7.0000000000000007E-2</v>
      </c>
      <c r="J132" s="18">
        <f t="shared" si="21"/>
        <v>131</v>
      </c>
      <c r="K132" s="18">
        <f t="shared" si="18"/>
        <v>1223732.494954359</v>
      </c>
      <c r="L132" s="18">
        <f t="shared" si="19"/>
        <v>1841947.727503814</v>
      </c>
      <c r="M132" s="18">
        <v>0</v>
      </c>
      <c r="N132" s="18">
        <f t="shared" si="26"/>
        <v>1841947.727503814</v>
      </c>
    </row>
    <row r="133" spans="1:14" x14ac:dyDescent="0.25">
      <c r="A133" s="31">
        <v>111</v>
      </c>
      <c r="B133" s="32">
        <v>47488</v>
      </c>
      <c r="C133" s="18">
        <f t="shared" si="16"/>
        <v>21036.860713092297</v>
      </c>
      <c r="D133" s="18">
        <f t="shared" si="22"/>
        <v>20253.129398391204</v>
      </c>
      <c r="E133" s="18">
        <f t="shared" si="17"/>
        <v>9508.4343212856202</v>
      </c>
      <c r="F133" s="18">
        <f t="shared" si="24"/>
        <v>10744.695077105584</v>
      </c>
      <c r="G133" s="18">
        <f t="shared" si="25"/>
        <v>674.87974321483114</v>
      </c>
      <c r="H133" s="18">
        <f t="shared" si="25"/>
        <v>108.85157148626308</v>
      </c>
      <c r="I133" s="33">
        <f t="shared" si="15"/>
        <v>7.0000000000000007E-2</v>
      </c>
      <c r="J133" s="18">
        <f t="shared" si="21"/>
        <v>130</v>
      </c>
      <c r="K133" s="18">
        <f t="shared" si="18"/>
        <v>1234477.1900314647</v>
      </c>
      <c r="L133" s="18">
        <f t="shared" si="19"/>
        <v>1832439.2931825283</v>
      </c>
      <c r="M133" s="18">
        <v>0</v>
      </c>
      <c r="N133" s="18">
        <f t="shared" si="26"/>
        <v>1832439.2931825283</v>
      </c>
    </row>
    <row r="134" spans="1:14" x14ac:dyDescent="0.25">
      <c r="A134" s="31">
        <v>112</v>
      </c>
      <c r="B134" s="32">
        <v>47519</v>
      </c>
      <c r="C134" s="18">
        <f t="shared" si="16"/>
        <v>21036.860713092294</v>
      </c>
      <c r="D134" s="18">
        <f t="shared" si="22"/>
        <v>20253.1293983912</v>
      </c>
      <c r="E134" s="18">
        <f t="shared" si="17"/>
        <v>9563.9001881597833</v>
      </c>
      <c r="F134" s="18">
        <f t="shared" si="24"/>
        <v>10689.229210231417</v>
      </c>
      <c r="G134" s="18">
        <f t="shared" si="25"/>
        <v>674.87974321483114</v>
      </c>
      <c r="H134" s="18">
        <f t="shared" si="25"/>
        <v>108.85157148626308</v>
      </c>
      <c r="I134" s="33">
        <f t="shared" si="15"/>
        <v>7.0000000000000007E-2</v>
      </c>
      <c r="J134" s="18">
        <f t="shared" si="21"/>
        <v>129</v>
      </c>
      <c r="K134" s="18">
        <f t="shared" si="18"/>
        <v>1245166.4192416961</v>
      </c>
      <c r="L134" s="18">
        <f t="shared" si="19"/>
        <v>1822875.3929943684</v>
      </c>
      <c r="M134" s="18">
        <v>0</v>
      </c>
      <c r="N134" s="18">
        <f t="shared" si="26"/>
        <v>1822875.3929943684</v>
      </c>
    </row>
    <row r="135" spans="1:14" x14ac:dyDescent="0.25">
      <c r="A135" s="31">
        <v>113</v>
      </c>
      <c r="B135" s="32">
        <v>47547</v>
      </c>
      <c r="C135" s="18">
        <f t="shared" si="16"/>
        <v>21036.860713092294</v>
      </c>
      <c r="D135" s="18">
        <f t="shared" si="22"/>
        <v>20253.1293983912</v>
      </c>
      <c r="E135" s="18">
        <f t="shared" si="17"/>
        <v>9619.6896059240498</v>
      </c>
      <c r="F135" s="18">
        <f t="shared" si="24"/>
        <v>10633.43979246715</v>
      </c>
      <c r="G135" s="18">
        <f t="shared" si="25"/>
        <v>674.87974321483114</v>
      </c>
      <c r="H135" s="18">
        <f t="shared" si="25"/>
        <v>108.85157148626308</v>
      </c>
      <c r="I135" s="33">
        <f t="shared" si="15"/>
        <v>7.0000000000000007E-2</v>
      </c>
      <c r="J135" s="18">
        <f t="shared" si="21"/>
        <v>128</v>
      </c>
      <c r="K135" s="18">
        <f t="shared" si="18"/>
        <v>1255799.8590341632</v>
      </c>
      <c r="L135" s="18">
        <f t="shared" si="19"/>
        <v>1813255.7033884444</v>
      </c>
      <c r="M135" s="18">
        <v>0</v>
      </c>
      <c r="N135" s="18">
        <f t="shared" si="26"/>
        <v>1813255.7033884444</v>
      </c>
    </row>
    <row r="136" spans="1:14" x14ac:dyDescent="0.25">
      <c r="A136" s="31">
        <v>114</v>
      </c>
      <c r="B136" s="32">
        <v>47578</v>
      </c>
      <c r="C136" s="18">
        <f t="shared" si="16"/>
        <v>21036.860713092297</v>
      </c>
      <c r="D136" s="18">
        <f t="shared" si="22"/>
        <v>20253.129398391204</v>
      </c>
      <c r="E136" s="18">
        <f t="shared" si="17"/>
        <v>9675.8044619586108</v>
      </c>
      <c r="F136" s="18">
        <f t="shared" si="24"/>
        <v>10577.324936432593</v>
      </c>
      <c r="G136" s="18">
        <f t="shared" si="25"/>
        <v>674.87974321483114</v>
      </c>
      <c r="H136" s="18">
        <f t="shared" si="25"/>
        <v>108.85157148626308</v>
      </c>
      <c r="I136" s="33">
        <f t="shared" si="15"/>
        <v>7.0000000000000007E-2</v>
      </c>
      <c r="J136" s="18">
        <f t="shared" si="21"/>
        <v>127</v>
      </c>
      <c r="K136" s="18">
        <f t="shared" si="18"/>
        <v>1266377.1839705957</v>
      </c>
      <c r="L136" s="18">
        <f t="shared" si="19"/>
        <v>1803579.8989264858</v>
      </c>
      <c r="M136" s="18">
        <v>0</v>
      </c>
      <c r="N136" s="18">
        <f t="shared" si="26"/>
        <v>1803579.8989264858</v>
      </c>
    </row>
    <row r="137" spans="1:14" x14ac:dyDescent="0.25">
      <c r="A137" s="31">
        <v>115</v>
      </c>
      <c r="B137" s="32">
        <v>47608</v>
      </c>
      <c r="C137" s="18">
        <f t="shared" si="16"/>
        <v>21036.860713092297</v>
      </c>
      <c r="D137" s="18">
        <f t="shared" si="22"/>
        <v>20253.129398391204</v>
      </c>
      <c r="E137" s="18">
        <f t="shared" si="17"/>
        <v>9732.2466546533688</v>
      </c>
      <c r="F137" s="18">
        <f t="shared" si="24"/>
        <v>10520.882743737835</v>
      </c>
      <c r="G137" s="18">
        <f t="shared" ref="G137:H152" si="27">G136</f>
        <v>674.87974321483114</v>
      </c>
      <c r="H137" s="18">
        <f t="shared" si="27"/>
        <v>108.85157148626308</v>
      </c>
      <c r="I137" s="33">
        <f t="shared" si="15"/>
        <v>7.0000000000000007E-2</v>
      </c>
      <c r="J137" s="18">
        <f t="shared" si="21"/>
        <v>126</v>
      </c>
      <c r="K137" s="18">
        <f t="shared" si="18"/>
        <v>1276898.0667143336</v>
      </c>
      <c r="L137" s="18">
        <f t="shared" si="19"/>
        <v>1793847.6522718323</v>
      </c>
      <c r="M137" s="18">
        <v>0</v>
      </c>
      <c r="N137" s="18">
        <f t="shared" si="26"/>
        <v>1793847.6522718323</v>
      </c>
    </row>
    <row r="138" spans="1:14" x14ac:dyDescent="0.25">
      <c r="A138" s="31">
        <v>116</v>
      </c>
      <c r="B138" s="32">
        <v>47639</v>
      </c>
      <c r="C138" s="18">
        <f t="shared" si="16"/>
        <v>21036.86071309229</v>
      </c>
      <c r="D138" s="18">
        <f t="shared" si="22"/>
        <v>20253.129398391196</v>
      </c>
      <c r="E138" s="18">
        <f t="shared" si="17"/>
        <v>9789.0180934721739</v>
      </c>
      <c r="F138" s="18">
        <f t="shared" si="24"/>
        <v>10464.111304919023</v>
      </c>
      <c r="G138" s="18">
        <f t="shared" si="27"/>
        <v>674.87974321483114</v>
      </c>
      <c r="H138" s="18">
        <f t="shared" si="27"/>
        <v>108.85157148626308</v>
      </c>
      <c r="I138" s="33">
        <f t="shared" si="15"/>
        <v>7.0000000000000007E-2</v>
      </c>
      <c r="J138" s="18">
        <f t="shared" si="21"/>
        <v>125</v>
      </c>
      <c r="K138" s="18">
        <f t="shared" si="18"/>
        <v>1287362.1780192526</v>
      </c>
      <c r="L138" s="18">
        <f t="shared" si="19"/>
        <v>1784058.6341783602</v>
      </c>
      <c r="M138" s="18">
        <v>0</v>
      </c>
      <c r="N138" s="18">
        <f t="shared" si="26"/>
        <v>1784058.6341783602</v>
      </c>
    </row>
    <row r="139" spans="1:14" x14ac:dyDescent="0.25">
      <c r="A139" s="31">
        <v>117</v>
      </c>
      <c r="B139" s="32">
        <v>47669</v>
      </c>
      <c r="C139" s="18">
        <f t="shared" si="16"/>
        <v>21036.860713092297</v>
      </c>
      <c r="D139" s="18">
        <f t="shared" si="22"/>
        <v>20253.129398391204</v>
      </c>
      <c r="E139" s="18">
        <f t="shared" si="17"/>
        <v>9846.1206990174342</v>
      </c>
      <c r="F139" s="18">
        <f t="shared" si="24"/>
        <v>10407.00869937377</v>
      </c>
      <c r="G139" s="18">
        <f t="shared" si="27"/>
        <v>674.87974321483114</v>
      </c>
      <c r="H139" s="18">
        <f t="shared" si="27"/>
        <v>108.85157148626308</v>
      </c>
      <c r="I139" s="33">
        <f t="shared" si="15"/>
        <v>7.0000000000000007E-2</v>
      </c>
      <c r="J139" s="18">
        <f t="shared" si="21"/>
        <v>124</v>
      </c>
      <c r="K139" s="18">
        <f t="shared" si="18"/>
        <v>1297769.1867186264</v>
      </c>
      <c r="L139" s="18">
        <f t="shared" si="19"/>
        <v>1774212.5134793427</v>
      </c>
      <c r="M139" s="18">
        <v>0</v>
      </c>
      <c r="N139" s="18">
        <f t="shared" si="26"/>
        <v>1774212.5134793427</v>
      </c>
    </row>
    <row r="140" spans="1:14" x14ac:dyDescent="0.25">
      <c r="A140" s="31">
        <v>118</v>
      </c>
      <c r="B140" s="32">
        <v>47700</v>
      </c>
      <c r="C140" s="18">
        <f t="shared" si="16"/>
        <v>21036.86071309229</v>
      </c>
      <c r="D140" s="18">
        <f t="shared" si="22"/>
        <v>20253.129398391196</v>
      </c>
      <c r="E140" s="18">
        <f t="shared" si="17"/>
        <v>9903.55640309503</v>
      </c>
      <c r="F140" s="18">
        <f t="shared" si="24"/>
        <v>10349.572995296166</v>
      </c>
      <c r="G140" s="18">
        <f t="shared" si="27"/>
        <v>674.87974321483114</v>
      </c>
      <c r="H140" s="18">
        <f t="shared" si="27"/>
        <v>108.85157148626308</v>
      </c>
      <c r="I140" s="33">
        <f t="shared" si="15"/>
        <v>7.0000000000000007E-2</v>
      </c>
      <c r="J140" s="18">
        <f t="shared" si="21"/>
        <v>123</v>
      </c>
      <c r="K140" s="18">
        <f t="shared" si="18"/>
        <v>1308118.7597139226</v>
      </c>
      <c r="L140" s="18">
        <f t="shared" si="19"/>
        <v>1764308.9570762475</v>
      </c>
      <c r="M140" s="18">
        <v>0</v>
      </c>
      <c r="N140" s="18">
        <f t="shared" si="26"/>
        <v>1764308.9570762475</v>
      </c>
    </row>
    <row r="141" spans="1:14" x14ac:dyDescent="0.25">
      <c r="A141" s="31">
        <v>119</v>
      </c>
      <c r="B141" s="32">
        <v>47731</v>
      </c>
      <c r="C141" s="18">
        <f t="shared" si="16"/>
        <v>21036.86071309229</v>
      </c>
      <c r="D141" s="18">
        <f t="shared" si="22"/>
        <v>20253.129398391196</v>
      </c>
      <c r="E141" s="18">
        <f t="shared" si="17"/>
        <v>9961.327148779752</v>
      </c>
      <c r="F141" s="18">
        <f t="shared" si="24"/>
        <v>10291.802249611444</v>
      </c>
      <c r="G141" s="18">
        <f t="shared" si="27"/>
        <v>674.87974321483114</v>
      </c>
      <c r="H141" s="18">
        <f t="shared" si="27"/>
        <v>108.85157148626308</v>
      </c>
      <c r="I141" s="33">
        <f t="shared" si="15"/>
        <v>7.0000000000000007E-2</v>
      </c>
      <c r="J141" s="18">
        <f t="shared" si="21"/>
        <v>122</v>
      </c>
      <c r="K141" s="18">
        <f t="shared" si="18"/>
        <v>1318410.561963534</v>
      </c>
      <c r="L141" s="18">
        <f t="shared" si="19"/>
        <v>1754347.6299274678</v>
      </c>
      <c r="M141" s="18">
        <v>0</v>
      </c>
      <c r="N141" s="18">
        <f t="shared" si="26"/>
        <v>1754347.6299274678</v>
      </c>
    </row>
    <row r="142" spans="1:14" x14ac:dyDescent="0.25">
      <c r="A142" s="31">
        <v>120</v>
      </c>
      <c r="B142" s="32">
        <v>47761</v>
      </c>
      <c r="C142" s="18">
        <f t="shared" si="16"/>
        <v>21036.860713092294</v>
      </c>
      <c r="D142" s="18">
        <f t="shared" si="22"/>
        <v>20253.1293983912</v>
      </c>
      <c r="E142" s="18">
        <f t="shared" si="17"/>
        <v>10019.43489048097</v>
      </c>
      <c r="F142" s="18">
        <f t="shared" si="24"/>
        <v>10233.69450791023</v>
      </c>
      <c r="G142" s="18">
        <f t="shared" si="27"/>
        <v>674.87974321483114</v>
      </c>
      <c r="H142" s="18">
        <f t="shared" si="27"/>
        <v>108.85157148626308</v>
      </c>
      <c r="I142" s="33">
        <f t="shared" si="15"/>
        <v>7.0000000000000007E-2</v>
      </c>
      <c r="J142" s="18">
        <f t="shared" si="21"/>
        <v>121</v>
      </c>
      <c r="K142" s="18">
        <f t="shared" si="18"/>
        <v>1328644.2564714442</v>
      </c>
      <c r="L142" s="18">
        <f t="shared" si="19"/>
        <v>1744328.1950369868</v>
      </c>
      <c r="M142" s="18">
        <v>0</v>
      </c>
      <c r="N142" s="18">
        <f t="shared" si="26"/>
        <v>1744328.1950369868</v>
      </c>
    </row>
    <row r="143" spans="1:14" x14ac:dyDescent="0.25">
      <c r="A143" s="31">
        <v>121</v>
      </c>
      <c r="B143" s="32">
        <v>47792</v>
      </c>
      <c r="C143" s="18">
        <f t="shared" si="16"/>
        <v>23912.500688976852</v>
      </c>
      <c r="D143" s="18">
        <f t="shared" si="22"/>
        <v>23128.769374275758</v>
      </c>
      <c r="E143" s="18">
        <f t="shared" si="17"/>
        <v>8476.4125359650679</v>
      </c>
      <c r="F143" s="18">
        <f t="shared" ref="F143:F174" si="28">L142*$C$13/360*30</f>
        <v>14652.35683831069</v>
      </c>
      <c r="G143" s="18">
        <f t="shared" si="27"/>
        <v>674.87974321483114</v>
      </c>
      <c r="H143" s="18">
        <f t="shared" si="27"/>
        <v>108.85157148626308</v>
      </c>
      <c r="I143" s="41">
        <f>$C$13</f>
        <v>0.1008</v>
      </c>
      <c r="J143" s="18">
        <f t="shared" si="21"/>
        <v>120</v>
      </c>
      <c r="K143" s="18">
        <f t="shared" si="18"/>
        <v>1343296.6133097548</v>
      </c>
      <c r="L143" s="18">
        <f t="shared" si="19"/>
        <v>1735851.7825010219</v>
      </c>
      <c r="M143" s="18">
        <v>0</v>
      </c>
      <c r="N143" s="18">
        <f t="shared" ref="N143:N178" si="29">+L143-M143</f>
        <v>1735851.7825010219</v>
      </c>
    </row>
    <row r="144" spans="1:14" x14ac:dyDescent="0.25">
      <c r="A144" s="31">
        <v>122</v>
      </c>
      <c r="B144" s="32">
        <v>47822</v>
      </c>
      <c r="C144" s="18">
        <f t="shared" si="16"/>
        <v>23912.500688976859</v>
      </c>
      <c r="D144" s="18">
        <f t="shared" si="22"/>
        <v>23128.769374275766</v>
      </c>
      <c r="E144" s="18">
        <f t="shared" si="17"/>
        <v>8547.614401267183</v>
      </c>
      <c r="F144" s="18">
        <f t="shared" si="28"/>
        <v>14581.154973008583</v>
      </c>
      <c r="G144" s="18">
        <f t="shared" si="27"/>
        <v>674.87974321483114</v>
      </c>
      <c r="H144" s="18">
        <f t="shared" si="27"/>
        <v>108.85157148626308</v>
      </c>
      <c r="I144" s="41">
        <f t="shared" ref="I144:I207" si="30">$C$13</f>
        <v>0.1008</v>
      </c>
      <c r="J144" s="18">
        <f t="shared" si="21"/>
        <v>119</v>
      </c>
      <c r="K144" s="18">
        <f t="shared" si="18"/>
        <v>1357877.7682827634</v>
      </c>
      <c r="L144" s="18">
        <f t="shared" si="19"/>
        <v>1727304.1680997547</v>
      </c>
      <c r="M144" s="18">
        <v>0</v>
      </c>
      <c r="N144" s="18">
        <f t="shared" si="29"/>
        <v>1727304.1680997547</v>
      </c>
    </row>
    <row r="145" spans="1:14" x14ac:dyDescent="0.25">
      <c r="A145" s="31">
        <v>123</v>
      </c>
      <c r="B145" s="32">
        <v>47853</v>
      </c>
      <c r="C145" s="18">
        <f t="shared" si="16"/>
        <v>23912.500688976859</v>
      </c>
      <c r="D145" s="18">
        <f t="shared" si="22"/>
        <v>23128.769374275766</v>
      </c>
      <c r="E145" s="18">
        <f t="shared" si="17"/>
        <v>8619.4143622378269</v>
      </c>
      <c r="F145" s="18">
        <f t="shared" si="28"/>
        <v>14509.355012037939</v>
      </c>
      <c r="G145" s="18">
        <f t="shared" si="27"/>
        <v>674.87974321483114</v>
      </c>
      <c r="H145" s="18">
        <f t="shared" si="27"/>
        <v>108.85157148626308</v>
      </c>
      <c r="I145" s="41">
        <f t="shared" si="30"/>
        <v>0.1008</v>
      </c>
      <c r="J145" s="18">
        <f t="shared" si="21"/>
        <v>118</v>
      </c>
      <c r="K145" s="18">
        <f t="shared" si="18"/>
        <v>1372387.1232948015</v>
      </c>
      <c r="L145" s="18">
        <f t="shared" si="19"/>
        <v>1718684.7537375169</v>
      </c>
      <c r="M145" s="18">
        <v>0</v>
      </c>
      <c r="N145" s="18">
        <f t="shared" si="29"/>
        <v>1718684.7537375169</v>
      </c>
    </row>
    <row r="146" spans="1:14" x14ac:dyDescent="0.25">
      <c r="A146" s="31">
        <v>124</v>
      </c>
      <c r="B146" s="32">
        <v>47884</v>
      </c>
      <c r="C146" s="18">
        <f t="shared" si="16"/>
        <v>23912.500688976859</v>
      </c>
      <c r="D146" s="18">
        <f t="shared" si="22"/>
        <v>23128.769374275766</v>
      </c>
      <c r="E146" s="18">
        <f t="shared" si="17"/>
        <v>8691.8174428806233</v>
      </c>
      <c r="F146" s="18">
        <f t="shared" si="28"/>
        <v>14436.951931395142</v>
      </c>
      <c r="G146" s="18">
        <f t="shared" si="27"/>
        <v>674.87974321483114</v>
      </c>
      <c r="H146" s="18">
        <f t="shared" si="27"/>
        <v>108.85157148626308</v>
      </c>
      <c r="I146" s="41">
        <f t="shared" si="30"/>
        <v>0.1008</v>
      </c>
      <c r="J146" s="18">
        <f t="shared" si="21"/>
        <v>117</v>
      </c>
      <c r="K146" s="18">
        <f t="shared" si="18"/>
        <v>1386824.0752261966</v>
      </c>
      <c r="L146" s="18">
        <f t="shared" si="19"/>
        <v>1709992.9362946362</v>
      </c>
      <c r="M146" s="18">
        <v>0</v>
      </c>
      <c r="N146" s="18">
        <f t="shared" si="29"/>
        <v>1709992.9362946362</v>
      </c>
    </row>
    <row r="147" spans="1:14" x14ac:dyDescent="0.25">
      <c r="A147" s="31">
        <v>125</v>
      </c>
      <c r="B147" s="32">
        <v>47912</v>
      </c>
      <c r="C147" s="18">
        <f t="shared" si="16"/>
        <v>23912.500688976859</v>
      </c>
      <c r="D147" s="18">
        <f t="shared" si="22"/>
        <v>23128.769374275766</v>
      </c>
      <c r="E147" s="18">
        <f t="shared" si="17"/>
        <v>8764.828709400821</v>
      </c>
      <c r="F147" s="18">
        <f t="shared" si="28"/>
        <v>14363.940664874945</v>
      </c>
      <c r="G147" s="18">
        <f t="shared" si="27"/>
        <v>674.87974321483114</v>
      </c>
      <c r="H147" s="18">
        <f t="shared" si="27"/>
        <v>108.85157148626308</v>
      </c>
      <c r="I147" s="41">
        <f t="shared" si="30"/>
        <v>0.1008</v>
      </c>
      <c r="J147" s="18">
        <f t="shared" si="21"/>
        <v>116</v>
      </c>
      <c r="K147" s="18">
        <f t="shared" si="18"/>
        <v>1401188.0158910714</v>
      </c>
      <c r="L147" s="18">
        <f t="shared" si="19"/>
        <v>1701228.1075852355</v>
      </c>
      <c r="M147" s="18">
        <v>0</v>
      </c>
      <c r="N147" s="18">
        <f t="shared" si="29"/>
        <v>1701228.1075852355</v>
      </c>
    </row>
    <row r="148" spans="1:14" x14ac:dyDescent="0.25">
      <c r="A148" s="31">
        <v>126</v>
      </c>
      <c r="B148" s="32">
        <v>47943</v>
      </c>
      <c r="C148" s="18">
        <f t="shared" si="16"/>
        <v>23912.500688976859</v>
      </c>
      <c r="D148" s="18">
        <f t="shared" si="22"/>
        <v>23128.769374275766</v>
      </c>
      <c r="E148" s="18">
        <f t="shared" si="17"/>
        <v>8838.4532705597867</v>
      </c>
      <c r="F148" s="18">
        <f t="shared" si="28"/>
        <v>14290.316103715979</v>
      </c>
      <c r="G148" s="18">
        <f t="shared" si="27"/>
        <v>674.87974321483114</v>
      </c>
      <c r="H148" s="18">
        <f t="shared" si="27"/>
        <v>108.85157148626308</v>
      </c>
      <c r="I148" s="41">
        <f t="shared" si="30"/>
        <v>0.1008</v>
      </c>
      <c r="J148" s="18">
        <f t="shared" si="21"/>
        <v>115</v>
      </c>
      <c r="K148" s="18">
        <f t="shared" si="18"/>
        <v>1415478.3319947873</v>
      </c>
      <c r="L148" s="18">
        <f t="shared" si="19"/>
        <v>1692389.6543146756</v>
      </c>
      <c r="M148" s="18">
        <v>0</v>
      </c>
      <c r="N148" s="18">
        <f t="shared" si="29"/>
        <v>1692389.6543146756</v>
      </c>
    </row>
    <row r="149" spans="1:14" x14ac:dyDescent="0.25">
      <c r="A149" s="31">
        <v>127</v>
      </c>
      <c r="B149" s="32">
        <v>47973</v>
      </c>
      <c r="C149" s="18">
        <f t="shared" si="16"/>
        <v>23912.500688976863</v>
      </c>
      <c r="D149" s="18">
        <f t="shared" si="22"/>
        <v>23128.769374275769</v>
      </c>
      <c r="E149" s="18">
        <f t="shared" si="17"/>
        <v>8912.6962780324939</v>
      </c>
      <c r="F149" s="18">
        <f t="shared" si="28"/>
        <v>14216.073096243275</v>
      </c>
      <c r="G149" s="18">
        <f t="shared" si="27"/>
        <v>674.87974321483114</v>
      </c>
      <c r="H149" s="18">
        <f t="shared" si="27"/>
        <v>108.85157148626308</v>
      </c>
      <c r="I149" s="41">
        <f t="shared" si="30"/>
        <v>0.1008</v>
      </c>
      <c r="J149" s="18">
        <f t="shared" si="21"/>
        <v>114</v>
      </c>
      <c r="K149" s="18">
        <f t="shared" si="18"/>
        <v>1429694.4050910305</v>
      </c>
      <c r="L149" s="18">
        <f t="shared" si="19"/>
        <v>1683476.9580366432</v>
      </c>
      <c r="M149" s="18">
        <v>0</v>
      </c>
      <c r="N149" s="18">
        <f t="shared" si="29"/>
        <v>1683476.9580366432</v>
      </c>
    </row>
    <row r="150" spans="1:14" x14ac:dyDescent="0.25">
      <c r="A150" s="31">
        <v>128</v>
      </c>
      <c r="B150" s="32">
        <v>48004</v>
      </c>
      <c r="C150" s="18">
        <f t="shared" si="16"/>
        <v>23912.500688976859</v>
      </c>
      <c r="D150" s="18">
        <f t="shared" si="22"/>
        <v>23128.769374275766</v>
      </c>
      <c r="E150" s="18">
        <f t="shared" si="17"/>
        <v>8987.5629267679615</v>
      </c>
      <c r="F150" s="18">
        <f t="shared" si="28"/>
        <v>14141.206447507804</v>
      </c>
      <c r="G150" s="18">
        <f t="shared" si="27"/>
        <v>674.87974321483114</v>
      </c>
      <c r="H150" s="18">
        <f t="shared" si="27"/>
        <v>108.85157148626308</v>
      </c>
      <c r="I150" s="41">
        <f t="shared" si="30"/>
        <v>0.1008</v>
      </c>
      <c r="J150" s="18">
        <f t="shared" si="21"/>
        <v>113</v>
      </c>
      <c r="K150" s="18">
        <f t="shared" si="18"/>
        <v>1443835.6115385382</v>
      </c>
      <c r="L150" s="18">
        <f t="shared" si="19"/>
        <v>1674489.3951098754</v>
      </c>
      <c r="M150" s="18">
        <v>0</v>
      </c>
      <c r="N150" s="18">
        <f t="shared" si="29"/>
        <v>1674489.3951098754</v>
      </c>
    </row>
    <row r="151" spans="1:14" x14ac:dyDescent="0.25">
      <c r="A151" s="31">
        <v>129</v>
      </c>
      <c r="B151" s="32">
        <v>48034</v>
      </c>
      <c r="C151" s="18">
        <f t="shared" si="16"/>
        <v>23912.500688976863</v>
      </c>
      <c r="D151" s="18">
        <f t="shared" si="22"/>
        <v>23128.769374275769</v>
      </c>
      <c r="E151" s="18">
        <f t="shared" si="17"/>
        <v>9063.058455352817</v>
      </c>
      <c r="F151" s="18">
        <f t="shared" si="28"/>
        <v>14065.710918922952</v>
      </c>
      <c r="G151" s="18">
        <f t="shared" si="27"/>
        <v>674.87974321483114</v>
      </c>
      <c r="H151" s="18">
        <f t="shared" si="27"/>
        <v>108.85157148626308</v>
      </c>
      <c r="I151" s="41">
        <f t="shared" si="30"/>
        <v>0.1008</v>
      </c>
      <c r="J151" s="18">
        <f t="shared" si="21"/>
        <v>112</v>
      </c>
      <c r="K151" s="18">
        <f t="shared" si="18"/>
        <v>1457901.3224574612</v>
      </c>
      <c r="L151" s="18">
        <f t="shared" si="19"/>
        <v>1665426.3366545225</v>
      </c>
      <c r="M151" s="18">
        <v>0</v>
      </c>
      <c r="N151" s="18">
        <f t="shared" si="29"/>
        <v>1665426.3366545225</v>
      </c>
    </row>
    <row r="152" spans="1:14" x14ac:dyDescent="0.25">
      <c r="A152" s="31">
        <v>130</v>
      </c>
      <c r="B152" s="32">
        <v>48065</v>
      </c>
      <c r="C152" s="18">
        <f t="shared" ref="C152:C215" si="31">+D152+G152+H152</f>
        <v>23912.500688976863</v>
      </c>
      <c r="D152" s="18">
        <f t="shared" si="22"/>
        <v>23128.769374275769</v>
      </c>
      <c r="E152" s="18">
        <f t="shared" ref="E152:E215" si="32">D152-F152</f>
        <v>9139.1881463777809</v>
      </c>
      <c r="F152" s="18">
        <f t="shared" si="28"/>
        <v>13989.581227897988</v>
      </c>
      <c r="G152" s="18">
        <f t="shared" si="27"/>
        <v>674.87974321483114</v>
      </c>
      <c r="H152" s="18">
        <f t="shared" si="27"/>
        <v>108.85157148626308</v>
      </c>
      <c r="I152" s="41">
        <f t="shared" si="30"/>
        <v>0.1008</v>
      </c>
      <c r="J152" s="18">
        <f t="shared" si="21"/>
        <v>111</v>
      </c>
      <c r="K152" s="18">
        <f t="shared" ref="K152:K215" si="33">+K151+F152</f>
        <v>1471890.9036853591</v>
      </c>
      <c r="L152" s="18">
        <f t="shared" ref="L152:L215" si="34">L151-E152</f>
        <v>1656287.1485081448</v>
      </c>
      <c r="M152" s="18">
        <v>0</v>
      </c>
      <c r="N152" s="18">
        <f t="shared" si="29"/>
        <v>1656287.1485081448</v>
      </c>
    </row>
    <row r="153" spans="1:14" x14ac:dyDescent="0.25">
      <c r="A153" s="31">
        <v>131</v>
      </c>
      <c r="B153" s="32">
        <v>48096</v>
      </c>
      <c r="C153" s="18">
        <f t="shared" si="31"/>
        <v>23912.500688976859</v>
      </c>
      <c r="D153" s="18">
        <f t="shared" si="22"/>
        <v>23128.769374275766</v>
      </c>
      <c r="E153" s="18">
        <f t="shared" si="32"/>
        <v>9215.9573268073509</v>
      </c>
      <c r="F153" s="18">
        <f t="shared" si="28"/>
        <v>13912.812047468415</v>
      </c>
      <c r="G153" s="18">
        <f t="shared" ref="G153:H168" si="35">G152</f>
        <v>674.87974321483114</v>
      </c>
      <c r="H153" s="18">
        <f t="shared" si="35"/>
        <v>108.85157148626308</v>
      </c>
      <c r="I153" s="41">
        <f t="shared" si="30"/>
        <v>0.1008</v>
      </c>
      <c r="J153" s="18">
        <f t="shared" ref="J153:J216" si="36">J152-1</f>
        <v>110</v>
      </c>
      <c r="K153" s="18">
        <f t="shared" si="33"/>
        <v>1485803.7157328275</v>
      </c>
      <c r="L153" s="18">
        <f t="shared" si="34"/>
        <v>1647071.1911813375</v>
      </c>
      <c r="M153" s="18">
        <v>0</v>
      </c>
      <c r="N153" s="18">
        <f t="shared" si="29"/>
        <v>1647071.1911813375</v>
      </c>
    </row>
    <row r="154" spans="1:14" x14ac:dyDescent="0.25">
      <c r="A154" s="31">
        <v>132</v>
      </c>
      <c r="B154" s="32">
        <v>48126</v>
      </c>
      <c r="C154" s="18">
        <f t="shared" si="31"/>
        <v>23912.500688976859</v>
      </c>
      <c r="D154" s="18">
        <f t="shared" si="22"/>
        <v>23128.769374275766</v>
      </c>
      <c r="E154" s="18">
        <f t="shared" si="32"/>
        <v>9293.3713683525311</v>
      </c>
      <c r="F154" s="18">
        <f t="shared" si="28"/>
        <v>13835.398005923234</v>
      </c>
      <c r="G154" s="18">
        <f t="shared" si="35"/>
        <v>674.87974321483114</v>
      </c>
      <c r="H154" s="18">
        <f t="shared" si="35"/>
        <v>108.85157148626308</v>
      </c>
      <c r="I154" s="41">
        <f t="shared" si="30"/>
        <v>0.1008</v>
      </c>
      <c r="J154" s="18">
        <f t="shared" si="36"/>
        <v>109</v>
      </c>
      <c r="K154" s="18">
        <f t="shared" si="33"/>
        <v>1499639.1137387508</v>
      </c>
      <c r="L154" s="18">
        <f t="shared" si="34"/>
        <v>1637777.8198129849</v>
      </c>
      <c r="M154" s="18">
        <v>0</v>
      </c>
      <c r="N154" s="18">
        <f t="shared" si="29"/>
        <v>1637777.8198129849</v>
      </c>
    </row>
    <row r="155" spans="1:14" x14ac:dyDescent="0.25">
      <c r="A155" s="31">
        <v>133</v>
      </c>
      <c r="B155" s="32">
        <v>48157</v>
      </c>
      <c r="C155" s="18">
        <f t="shared" si="31"/>
        <v>23912.500688976859</v>
      </c>
      <c r="D155" s="18">
        <f t="shared" si="22"/>
        <v>23128.769374275766</v>
      </c>
      <c r="E155" s="18">
        <f t="shared" si="32"/>
        <v>9371.4356878466915</v>
      </c>
      <c r="F155" s="18">
        <f t="shared" si="28"/>
        <v>13757.333686429074</v>
      </c>
      <c r="G155" s="18">
        <f t="shared" si="35"/>
        <v>674.87974321483114</v>
      </c>
      <c r="H155" s="18">
        <f t="shared" si="35"/>
        <v>108.85157148626308</v>
      </c>
      <c r="I155" s="41">
        <f t="shared" si="30"/>
        <v>0.1008</v>
      </c>
      <c r="J155" s="18">
        <f t="shared" si="36"/>
        <v>108</v>
      </c>
      <c r="K155" s="18">
        <f t="shared" si="33"/>
        <v>1513396.4474251799</v>
      </c>
      <c r="L155" s="18">
        <f t="shared" si="34"/>
        <v>1628406.3841251382</v>
      </c>
      <c r="M155" s="18">
        <v>0</v>
      </c>
      <c r="N155" s="18">
        <f t="shared" si="29"/>
        <v>1628406.3841251382</v>
      </c>
    </row>
    <row r="156" spans="1:14" x14ac:dyDescent="0.25">
      <c r="A156" s="31">
        <v>134</v>
      </c>
      <c r="B156" s="32">
        <v>48187</v>
      </c>
      <c r="C156" s="18">
        <f t="shared" si="31"/>
        <v>23912.500688976856</v>
      </c>
      <c r="D156" s="18">
        <f t="shared" si="22"/>
        <v>23128.769374275762</v>
      </c>
      <c r="E156" s="18">
        <f t="shared" si="32"/>
        <v>9450.1557476246016</v>
      </c>
      <c r="F156" s="18">
        <f t="shared" si="28"/>
        <v>13678.61362665116</v>
      </c>
      <c r="G156" s="18">
        <f t="shared" si="35"/>
        <v>674.87974321483114</v>
      </c>
      <c r="H156" s="18">
        <f t="shared" si="35"/>
        <v>108.85157148626308</v>
      </c>
      <c r="I156" s="41">
        <f t="shared" si="30"/>
        <v>0.1008</v>
      </c>
      <c r="J156" s="18">
        <f t="shared" si="36"/>
        <v>107</v>
      </c>
      <c r="K156" s="18">
        <f t="shared" si="33"/>
        <v>1527075.0610518311</v>
      </c>
      <c r="L156" s="18">
        <f t="shared" si="34"/>
        <v>1618956.2283775136</v>
      </c>
      <c r="M156" s="18">
        <v>0</v>
      </c>
      <c r="N156" s="18">
        <f t="shared" si="29"/>
        <v>1618956.2283775136</v>
      </c>
    </row>
    <row r="157" spans="1:14" x14ac:dyDescent="0.25">
      <c r="A157" s="31">
        <v>135</v>
      </c>
      <c r="B157" s="32">
        <v>48218</v>
      </c>
      <c r="C157" s="18">
        <f t="shared" si="31"/>
        <v>23912.500688976863</v>
      </c>
      <c r="D157" s="18">
        <f t="shared" si="22"/>
        <v>23128.769374275769</v>
      </c>
      <c r="E157" s="18">
        <f t="shared" si="32"/>
        <v>9529.5370559046551</v>
      </c>
      <c r="F157" s="18">
        <f t="shared" si="28"/>
        <v>13599.232318371114</v>
      </c>
      <c r="G157" s="18">
        <f t="shared" si="35"/>
        <v>674.87974321483114</v>
      </c>
      <c r="H157" s="18">
        <f t="shared" si="35"/>
        <v>108.85157148626308</v>
      </c>
      <c r="I157" s="41">
        <f t="shared" si="30"/>
        <v>0.1008</v>
      </c>
      <c r="J157" s="18">
        <f t="shared" si="36"/>
        <v>106</v>
      </c>
      <c r="K157" s="18">
        <f t="shared" si="33"/>
        <v>1540674.2933702022</v>
      </c>
      <c r="L157" s="18">
        <f t="shared" si="34"/>
        <v>1609426.6913216088</v>
      </c>
      <c r="M157" s="18">
        <v>0</v>
      </c>
      <c r="N157" s="18">
        <f t="shared" si="29"/>
        <v>1609426.6913216088</v>
      </c>
    </row>
    <row r="158" spans="1:14" x14ac:dyDescent="0.25">
      <c r="A158" s="31">
        <v>136</v>
      </c>
      <c r="B158" s="32">
        <v>48249</v>
      </c>
      <c r="C158" s="18">
        <f t="shared" si="31"/>
        <v>23912.500688976859</v>
      </c>
      <c r="D158" s="18">
        <f t="shared" si="22"/>
        <v>23128.769374275766</v>
      </c>
      <c r="E158" s="18">
        <f t="shared" si="32"/>
        <v>9609.5851671742512</v>
      </c>
      <c r="F158" s="18">
        <f t="shared" si="28"/>
        <v>13519.184207101514</v>
      </c>
      <c r="G158" s="18">
        <f t="shared" si="35"/>
        <v>674.87974321483114</v>
      </c>
      <c r="H158" s="18">
        <f t="shared" si="35"/>
        <v>108.85157148626308</v>
      </c>
      <c r="I158" s="41">
        <f t="shared" si="30"/>
        <v>0.1008</v>
      </c>
      <c r="J158" s="18">
        <f t="shared" si="36"/>
        <v>105</v>
      </c>
      <c r="K158" s="18">
        <f t="shared" si="33"/>
        <v>1554193.4775773038</v>
      </c>
      <c r="L158" s="18">
        <f t="shared" si="34"/>
        <v>1599817.1061544346</v>
      </c>
      <c r="M158" s="18">
        <v>0</v>
      </c>
      <c r="N158" s="18">
        <f t="shared" si="29"/>
        <v>1599817.1061544346</v>
      </c>
    </row>
    <row r="159" spans="1:14" x14ac:dyDescent="0.25">
      <c r="A159" s="31">
        <v>137</v>
      </c>
      <c r="B159" s="32">
        <v>48278</v>
      </c>
      <c r="C159" s="18">
        <f t="shared" si="31"/>
        <v>23912.500688976859</v>
      </c>
      <c r="D159" s="18">
        <f t="shared" si="22"/>
        <v>23128.769374275766</v>
      </c>
      <c r="E159" s="18">
        <f t="shared" si="32"/>
        <v>9690.305682578517</v>
      </c>
      <c r="F159" s="18">
        <f t="shared" si="28"/>
        <v>13438.463691697249</v>
      </c>
      <c r="G159" s="18">
        <f t="shared" si="35"/>
        <v>674.87974321483114</v>
      </c>
      <c r="H159" s="18">
        <f t="shared" si="35"/>
        <v>108.85157148626308</v>
      </c>
      <c r="I159" s="41">
        <f t="shared" si="30"/>
        <v>0.1008</v>
      </c>
      <c r="J159" s="18">
        <f t="shared" si="36"/>
        <v>104</v>
      </c>
      <c r="K159" s="18">
        <f t="shared" si="33"/>
        <v>1567631.941269001</v>
      </c>
      <c r="L159" s="18">
        <f t="shared" si="34"/>
        <v>1590126.800471856</v>
      </c>
      <c r="M159" s="18">
        <v>0</v>
      </c>
      <c r="N159" s="18">
        <f t="shared" si="29"/>
        <v>1590126.800471856</v>
      </c>
    </row>
    <row r="160" spans="1:14" x14ac:dyDescent="0.25">
      <c r="A160" s="31">
        <v>138</v>
      </c>
      <c r="B160" s="32">
        <v>48309</v>
      </c>
      <c r="C160" s="18">
        <f t="shared" si="31"/>
        <v>23912.500688976859</v>
      </c>
      <c r="D160" s="18">
        <f t="shared" si="22"/>
        <v>23128.769374275766</v>
      </c>
      <c r="E160" s="18">
        <f t="shared" si="32"/>
        <v>9771.7042503121738</v>
      </c>
      <c r="F160" s="18">
        <f t="shared" si="28"/>
        <v>13357.065123963592</v>
      </c>
      <c r="G160" s="18">
        <f t="shared" si="35"/>
        <v>674.87974321483114</v>
      </c>
      <c r="H160" s="18">
        <f t="shared" si="35"/>
        <v>108.85157148626308</v>
      </c>
      <c r="I160" s="41">
        <f t="shared" si="30"/>
        <v>0.1008</v>
      </c>
      <c r="J160" s="18">
        <f t="shared" si="36"/>
        <v>103</v>
      </c>
      <c r="K160" s="18">
        <f t="shared" si="33"/>
        <v>1580989.0063929646</v>
      </c>
      <c r="L160" s="18">
        <f t="shared" si="34"/>
        <v>1580355.0962215438</v>
      </c>
      <c r="M160" s="18">
        <v>0</v>
      </c>
      <c r="N160" s="18">
        <f t="shared" si="29"/>
        <v>1580355.0962215438</v>
      </c>
    </row>
    <row r="161" spans="1:14" x14ac:dyDescent="0.25">
      <c r="A161" s="31">
        <v>139</v>
      </c>
      <c r="B161" s="32">
        <v>48339</v>
      </c>
      <c r="C161" s="18">
        <f t="shared" si="31"/>
        <v>23912.500688976856</v>
      </c>
      <c r="D161" s="18">
        <f t="shared" si="22"/>
        <v>23128.769374275762</v>
      </c>
      <c r="E161" s="18">
        <f t="shared" si="32"/>
        <v>9853.7865660147945</v>
      </c>
      <c r="F161" s="18">
        <f t="shared" si="28"/>
        <v>13274.982808260967</v>
      </c>
      <c r="G161" s="18">
        <f t="shared" si="35"/>
        <v>674.87974321483114</v>
      </c>
      <c r="H161" s="18">
        <f t="shared" si="35"/>
        <v>108.85157148626308</v>
      </c>
      <c r="I161" s="41">
        <f t="shared" si="30"/>
        <v>0.1008</v>
      </c>
      <c r="J161" s="18">
        <f t="shared" si="36"/>
        <v>102</v>
      </c>
      <c r="K161" s="18">
        <f t="shared" si="33"/>
        <v>1594263.9892012256</v>
      </c>
      <c r="L161" s="18">
        <f t="shared" si="34"/>
        <v>1570501.309655529</v>
      </c>
      <c r="M161" s="18">
        <v>0</v>
      </c>
      <c r="N161" s="18">
        <f t="shared" si="29"/>
        <v>1570501.309655529</v>
      </c>
    </row>
    <row r="162" spans="1:14" x14ac:dyDescent="0.25">
      <c r="A162" s="31">
        <v>140</v>
      </c>
      <c r="B162" s="32">
        <v>48370</v>
      </c>
      <c r="C162" s="18">
        <f t="shared" si="31"/>
        <v>23912.500688976856</v>
      </c>
      <c r="D162" s="18">
        <f t="shared" si="22"/>
        <v>23128.769374275762</v>
      </c>
      <c r="E162" s="18">
        <f t="shared" si="32"/>
        <v>9936.5583731693187</v>
      </c>
      <c r="F162" s="18">
        <f t="shared" si="28"/>
        <v>13192.211001106443</v>
      </c>
      <c r="G162" s="18">
        <f t="shared" si="35"/>
        <v>674.87974321483114</v>
      </c>
      <c r="H162" s="18">
        <f t="shared" si="35"/>
        <v>108.85157148626308</v>
      </c>
      <c r="I162" s="41">
        <f t="shared" si="30"/>
        <v>0.1008</v>
      </c>
      <c r="J162" s="18">
        <f t="shared" si="36"/>
        <v>101</v>
      </c>
      <c r="K162" s="18">
        <f t="shared" si="33"/>
        <v>1607456.2002023321</v>
      </c>
      <c r="L162" s="18">
        <f t="shared" si="34"/>
        <v>1560564.7512823597</v>
      </c>
      <c r="M162" s="18">
        <v>0</v>
      </c>
      <c r="N162" s="18">
        <f t="shared" si="29"/>
        <v>1560564.7512823597</v>
      </c>
    </row>
    <row r="163" spans="1:14" x14ac:dyDescent="0.25">
      <c r="A163" s="31">
        <v>141</v>
      </c>
      <c r="B163" s="32">
        <v>48400</v>
      </c>
      <c r="C163" s="18">
        <f t="shared" si="31"/>
        <v>23912.500688976859</v>
      </c>
      <c r="D163" s="18">
        <f t="shared" ref="D163:D226" si="37">PMT(I163/12,J163,-L162)</f>
        <v>23128.769374275766</v>
      </c>
      <c r="E163" s="18">
        <f t="shared" si="32"/>
        <v>10020.025463503944</v>
      </c>
      <c r="F163" s="18">
        <f t="shared" si="28"/>
        <v>13108.743910771822</v>
      </c>
      <c r="G163" s="18">
        <f t="shared" si="35"/>
        <v>674.87974321483114</v>
      </c>
      <c r="H163" s="18">
        <f t="shared" si="35"/>
        <v>108.85157148626308</v>
      </c>
      <c r="I163" s="41">
        <f t="shared" si="30"/>
        <v>0.1008</v>
      </c>
      <c r="J163" s="18">
        <f t="shared" si="36"/>
        <v>100</v>
      </c>
      <c r="K163" s="18">
        <f t="shared" si="33"/>
        <v>1620564.9441131039</v>
      </c>
      <c r="L163" s="18">
        <f t="shared" si="34"/>
        <v>1550544.7258188557</v>
      </c>
      <c r="M163" s="18">
        <v>0</v>
      </c>
      <c r="N163" s="18">
        <f t="shared" si="29"/>
        <v>1550544.7258188557</v>
      </c>
    </row>
    <row r="164" spans="1:14" x14ac:dyDescent="0.25">
      <c r="A164" s="31">
        <v>142</v>
      </c>
      <c r="B164" s="32">
        <v>48431</v>
      </c>
      <c r="C164" s="18">
        <f t="shared" si="31"/>
        <v>23912.500688976863</v>
      </c>
      <c r="D164" s="18">
        <f t="shared" si="37"/>
        <v>23128.769374275769</v>
      </c>
      <c r="E164" s="18">
        <f t="shared" si="32"/>
        <v>10104.193677397381</v>
      </c>
      <c r="F164" s="18">
        <f t="shared" si="28"/>
        <v>13024.575696878388</v>
      </c>
      <c r="G164" s="18">
        <f t="shared" si="35"/>
        <v>674.87974321483114</v>
      </c>
      <c r="H164" s="18">
        <f t="shared" si="35"/>
        <v>108.85157148626308</v>
      </c>
      <c r="I164" s="41">
        <f t="shared" si="30"/>
        <v>0.1008</v>
      </c>
      <c r="J164" s="18">
        <f t="shared" si="36"/>
        <v>99</v>
      </c>
      <c r="K164" s="18">
        <f t="shared" si="33"/>
        <v>1633589.5198099823</v>
      </c>
      <c r="L164" s="18">
        <f t="shared" si="34"/>
        <v>1540440.5321414582</v>
      </c>
      <c r="M164" s="18">
        <v>0</v>
      </c>
      <c r="N164" s="18">
        <f t="shared" si="29"/>
        <v>1540440.5321414582</v>
      </c>
    </row>
    <row r="165" spans="1:14" x14ac:dyDescent="0.25">
      <c r="A165" s="31">
        <v>143</v>
      </c>
      <c r="B165" s="32">
        <v>48462</v>
      </c>
      <c r="C165" s="18">
        <f t="shared" si="31"/>
        <v>23912.500688976852</v>
      </c>
      <c r="D165" s="18">
        <f t="shared" si="37"/>
        <v>23128.769374275758</v>
      </c>
      <c r="E165" s="18">
        <f t="shared" si="32"/>
        <v>10189.068904287507</v>
      </c>
      <c r="F165" s="18">
        <f t="shared" si="28"/>
        <v>12939.700469988251</v>
      </c>
      <c r="G165" s="18">
        <f t="shared" si="35"/>
        <v>674.87974321483114</v>
      </c>
      <c r="H165" s="18">
        <f t="shared" si="35"/>
        <v>108.85157148626308</v>
      </c>
      <c r="I165" s="41">
        <f t="shared" si="30"/>
        <v>0.1008</v>
      </c>
      <c r="J165" s="18">
        <f t="shared" si="36"/>
        <v>98</v>
      </c>
      <c r="K165" s="18">
        <f t="shared" si="33"/>
        <v>1646529.2202799704</v>
      </c>
      <c r="L165" s="18">
        <f t="shared" si="34"/>
        <v>1530251.4632371708</v>
      </c>
      <c r="M165" s="18">
        <v>0</v>
      </c>
      <c r="N165" s="18">
        <f t="shared" si="29"/>
        <v>1530251.4632371708</v>
      </c>
    </row>
    <row r="166" spans="1:14" x14ac:dyDescent="0.25">
      <c r="A166" s="31">
        <v>144</v>
      </c>
      <c r="B166" s="32">
        <v>48492</v>
      </c>
      <c r="C166" s="18">
        <f t="shared" si="31"/>
        <v>23912.500688976856</v>
      </c>
      <c r="D166" s="18">
        <f t="shared" si="37"/>
        <v>23128.769374275762</v>
      </c>
      <c r="E166" s="18">
        <f t="shared" si="32"/>
        <v>10274.657083083526</v>
      </c>
      <c r="F166" s="18">
        <f t="shared" si="28"/>
        <v>12854.112291192236</v>
      </c>
      <c r="G166" s="18">
        <f t="shared" si="35"/>
        <v>674.87974321483114</v>
      </c>
      <c r="H166" s="18">
        <f t="shared" si="35"/>
        <v>108.85157148626308</v>
      </c>
      <c r="I166" s="41">
        <f t="shared" si="30"/>
        <v>0.1008</v>
      </c>
      <c r="J166" s="18">
        <f t="shared" si="36"/>
        <v>97</v>
      </c>
      <c r="K166" s="18">
        <f t="shared" si="33"/>
        <v>1659383.3325711626</v>
      </c>
      <c r="L166" s="18">
        <f t="shared" si="34"/>
        <v>1519976.8061540872</v>
      </c>
      <c r="M166" s="18">
        <v>0</v>
      </c>
      <c r="N166" s="18">
        <f t="shared" si="29"/>
        <v>1519976.8061540872</v>
      </c>
    </row>
    <row r="167" spans="1:14" x14ac:dyDescent="0.25">
      <c r="A167" s="31">
        <v>145</v>
      </c>
      <c r="B167" s="32">
        <v>48523</v>
      </c>
      <c r="C167" s="18">
        <f t="shared" si="31"/>
        <v>23912.500688976856</v>
      </c>
      <c r="D167" s="18">
        <f t="shared" si="37"/>
        <v>23128.769374275762</v>
      </c>
      <c r="E167" s="18">
        <f t="shared" si="32"/>
        <v>10360.96420258143</v>
      </c>
      <c r="F167" s="18">
        <f t="shared" si="28"/>
        <v>12767.805171694332</v>
      </c>
      <c r="G167" s="18">
        <f t="shared" si="35"/>
        <v>674.87974321483114</v>
      </c>
      <c r="H167" s="18">
        <f t="shared" si="35"/>
        <v>108.85157148626308</v>
      </c>
      <c r="I167" s="41">
        <f t="shared" si="30"/>
        <v>0.1008</v>
      </c>
      <c r="J167" s="18">
        <f t="shared" si="36"/>
        <v>96</v>
      </c>
      <c r="K167" s="18">
        <f t="shared" si="33"/>
        <v>1672151.137742857</v>
      </c>
      <c r="L167" s="18">
        <f t="shared" si="34"/>
        <v>1509615.8419515057</v>
      </c>
      <c r="M167" s="18">
        <v>0</v>
      </c>
      <c r="N167" s="18">
        <f t="shared" si="29"/>
        <v>1509615.8419515057</v>
      </c>
    </row>
    <row r="168" spans="1:14" x14ac:dyDescent="0.25">
      <c r="A168" s="31">
        <v>146</v>
      </c>
      <c r="B168" s="32">
        <v>48553</v>
      </c>
      <c r="C168" s="18">
        <f t="shared" si="31"/>
        <v>23912.500688976856</v>
      </c>
      <c r="D168" s="18">
        <f t="shared" si="37"/>
        <v>23128.769374275762</v>
      </c>
      <c r="E168" s="18">
        <f t="shared" si="32"/>
        <v>10447.996301883113</v>
      </c>
      <c r="F168" s="18">
        <f t="shared" si="28"/>
        <v>12680.773072392649</v>
      </c>
      <c r="G168" s="18">
        <f t="shared" si="35"/>
        <v>674.87974321483114</v>
      </c>
      <c r="H168" s="18">
        <f t="shared" si="35"/>
        <v>108.85157148626308</v>
      </c>
      <c r="I168" s="41">
        <f t="shared" si="30"/>
        <v>0.1008</v>
      </c>
      <c r="J168" s="18">
        <f t="shared" si="36"/>
        <v>95</v>
      </c>
      <c r="K168" s="18">
        <f t="shared" si="33"/>
        <v>1684831.9108152497</v>
      </c>
      <c r="L168" s="18">
        <f t="shared" si="34"/>
        <v>1499167.8456496226</v>
      </c>
      <c r="M168" s="18">
        <v>0</v>
      </c>
      <c r="N168" s="18">
        <f t="shared" si="29"/>
        <v>1499167.8456496226</v>
      </c>
    </row>
    <row r="169" spans="1:14" x14ac:dyDescent="0.25">
      <c r="A169" s="31">
        <v>147</v>
      </c>
      <c r="B169" s="32">
        <v>48584</v>
      </c>
      <c r="C169" s="18">
        <f t="shared" si="31"/>
        <v>23912.500688976859</v>
      </c>
      <c r="D169" s="18">
        <f t="shared" si="37"/>
        <v>23128.769374275766</v>
      </c>
      <c r="E169" s="18">
        <f t="shared" si="32"/>
        <v>10535.759470818937</v>
      </c>
      <c r="F169" s="18">
        <f t="shared" si="28"/>
        <v>12593.009903456828</v>
      </c>
      <c r="G169" s="18">
        <f t="shared" ref="G169:H184" si="38">G168</f>
        <v>674.87974321483114</v>
      </c>
      <c r="H169" s="18">
        <f t="shared" si="38"/>
        <v>108.85157148626308</v>
      </c>
      <c r="I169" s="41">
        <f t="shared" si="30"/>
        <v>0.1008</v>
      </c>
      <c r="J169" s="18">
        <f t="shared" si="36"/>
        <v>94</v>
      </c>
      <c r="K169" s="18">
        <f t="shared" si="33"/>
        <v>1697424.9207187064</v>
      </c>
      <c r="L169" s="18">
        <f t="shared" si="34"/>
        <v>1488632.0861788036</v>
      </c>
      <c r="M169" s="18">
        <v>0</v>
      </c>
      <c r="N169" s="18">
        <f t="shared" si="29"/>
        <v>1488632.0861788036</v>
      </c>
    </row>
    <row r="170" spans="1:14" x14ac:dyDescent="0.25">
      <c r="A170" s="31">
        <v>148</v>
      </c>
      <c r="B170" s="32">
        <v>48615</v>
      </c>
      <c r="C170" s="18">
        <f t="shared" si="31"/>
        <v>23912.500688976856</v>
      </c>
      <c r="D170" s="18">
        <f t="shared" si="37"/>
        <v>23128.769374275762</v>
      </c>
      <c r="E170" s="18">
        <f t="shared" si="32"/>
        <v>10624.259850373812</v>
      </c>
      <c r="F170" s="18">
        <f t="shared" si="28"/>
        <v>12504.50952390195</v>
      </c>
      <c r="G170" s="18">
        <f t="shared" si="38"/>
        <v>674.87974321483114</v>
      </c>
      <c r="H170" s="18">
        <f t="shared" si="38"/>
        <v>108.85157148626308</v>
      </c>
      <c r="I170" s="41">
        <f t="shared" si="30"/>
        <v>0.1008</v>
      </c>
      <c r="J170" s="18">
        <f t="shared" si="36"/>
        <v>93</v>
      </c>
      <c r="K170" s="18">
        <f t="shared" si="33"/>
        <v>1709929.4302426083</v>
      </c>
      <c r="L170" s="18">
        <f t="shared" si="34"/>
        <v>1478007.8263284299</v>
      </c>
      <c r="M170" s="18">
        <v>0</v>
      </c>
      <c r="N170" s="18">
        <f t="shared" si="29"/>
        <v>1478007.8263284299</v>
      </c>
    </row>
    <row r="171" spans="1:14" x14ac:dyDescent="0.25">
      <c r="A171" s="31">
        <v>149</v>
      </c>
      <c r="B171" s="32">
        <v>48643</v>
      </c>
      <c r="C171" s="18">
        <f t="shared" si="31"/>
        <v>23912.500688976856</v>
      </c>
      <c r="D171" s="18">
        <f t="shared" si="37"/>
        <v>23128.769374275762</v>
      </c>
      <c r="E171" s="18">
        <f t="shared" si="32"/>
        <v>10713.503633116952</v>
      </c>
      <c r="F171" s="18">
        <f t="shared" si="28"/>
        <v>12415.26574115881</v>
      </c>
      <c r="G171" s="18">
        <f t="shared" si="38"/>
        <v>674.87974321483114</v>
      </c>
      <c r="H171" s="18">
        <f t="shared" si="38"/>
        <v>108.85157148626308</v>
      </c>
      <c r="I171" s="41">
        <f t="shared" si="30"/>
        <v>0.1008</v>
      </c>
      <c r="J171" s="18">
        <f t="shared" si="36"/>
        <v>92</v>
      </c>
      <c r="K171" s="18">
        <f t="shared" si="33"/>
        <v>1722344.695983767</v>
      </c>
      <c r="L171" s="18">
        <f t="shared" si="34"/>
        <v>1467294.322695313</v>
      </c>
      <c r="M171" s="18">
        <v>0</v>
      </c>
      <c r="N171" s="18">
        <f t="shared" si="29"/>
        <v>1467294.322695313</v>
      </c>
    </row>
    <row r="172" spans="1:14" x14ac:dyDescent="0.25">
      <c r="A172" s="31">
        <v>150</v>
      </c>
      <c r="B172" s="32">
        <v>48674</v>
      </c>
      <c r="C172" s="18">
        <f t="shared" si="31"/>
        <v>23912.500688976856</v>
      </c>
      <c r="D172" s="18">
        <f t="shared" si="37"/>
        <v>23128.769374275762</v>
      </c>
      <c r="E172" s="18">
        <f t="shared" si="32"/>
        <v>10803.497063635134</v>
      </c>
      <c r="F172" s="18">
        <f t="shared" si="28"/>
        <v>12325.272310640628</v>
      </c>
      <c r="G172" s="18">
        <f t="shared" si="38"/>
        <v>674.87974321483114</v>
      </c>
      <c r="H172" s="18">
        <f t="shared" si="38"/>
        <v>108.85157148626308</v>
      </c>
      <c r="I172" s="41">
        <f t="shared" si="30"/>
        <v>0.1008</v>
      </c>
      <c r="J172" s="18">
        <f t="shared" si="36"/>
        <v>91</v>
      </c>
      <c r="K172" s="18">
        <f t="shared" si="33"/>
        <v>1734669.9682944077</v>
      </c>
      <c r="L172" s="18">
        <f t="shared" si="34"/>
        <v>1456490.8256316779</v>
      </c>
      <c r="M172" s="18">
        <v>0</v>
      </c>
      <c r="N172" s="18">
        <f t="shared" si="29"/>
        <v>1456490.8256316779</v>
      </c>
    </row>
    <row r="173" spans="1:14" x14ac:dyDescent="0.25">
      <c r="A173" s="31">
        <v>151</v>
      </c>
      <c r="B173" s="32">
        <v>48704</v>
      </c>
      <c r="C173" s="18">
        <f t="shared" si="31"/>
        <v>23912.500688976859</v>
      </c>
      <c r="D173" s="18">
        <f t="shared" si="37"/>
        <v>23128.769374275766</v>
      </c>
      <c r="E173" s="18">
        <f t="shared" si="32"/>
        <v>10894.246438969672</v>
      </c>
      <c r="F173" s="18">
        <f t="shared" si="28"/>
        <v>12234.522935306093</v>
      </c>
      <c r="G173" s="18">
        <f t="shared" si="38"/>
        <v>674.87974321483114</v>
      </c>
      <c r="H173" s="18">
        <f t="shared" si="38"/>
        <v>108.85157148626308</v>
      </c>
      <c r="I173" s="41">
        <f t="shared" si="30"/>
        <v>0.1008</v>
      </c>
      <c r="J173" s="18">
        <f t="shared" si="36"/>
        <v>90</v>
      </c>
      <c r="K173" s="18">
        <f t="shared" si="33"/>
        <v>1746904.4912297139</v>
      </c>
      <c r="L173" s="18">
        <f t="shared" si="34"/>
        <v>1445596.5791927082</v>
      </c>
      <c r="M173" s="18">
        <v>0</v>
      </c>
      <c r="N173" s="18">
        <f t="shared" si="29"/>
        <v>1445596.5791927082</v>
      </c>
    </row>
    <row r="174" spans="1:14" x14ac:dyDescent="0.25">
      <c r="A174" s="31">
        <v>152</v>
      </c>
      <c r="B174" s="32">
        <v>48735</v>
      </c>
      <c r="C174" s="18">
        <f t="shared" si="31"/>
        <v>23912.500688976859</v>
      </c>
      <c r="D174" s="18">
        <f t="shared" si="37"/>
        <v>23128.769374275766</v>
      </c>
      <c r="E174" s="18">
        <f t="shared" si="32"/>
        <v>10985.758109057017</v>
      </c>
      <c r="F174" s="18">
        <f t="shared" si="28"/>
        <v>12143.011265218749</v>
      </c>
      <c r="G174" s="18">
        <f t="shared" si="38"/>
        <v>674.87974321483114</v>
      </c>
      <c r="H174" s="18">
        <f t="shared" si="38"/>
        <v>108.85157148626308</v>
      </c>
      <c r="I174" s="41">
        <f t="shared" si="30"/>
        <v>0.1008</v>
      </c>
      <c r="J174" s="18">
        <f t="shared" si="36"/>
        <v>89</v>
      </c>
      <c r="K174" s="18">
        <f t="shared" si="33"/>
        <v>1759047.5024949326</v>
      </c>
      <c r="L174" s="18">
        <f t="shared" si="34"/>
        <v>1434610.8210836512</v>
      </c>
      <c r="M174" s="18">
        <v>0</v>
      </c>
      <c r="N174" s="18">
        <f t="shared" si="29"/>
        <v>1434610.8210836512</v>
      </c>
    </row>
    <row r="175" spans="1:14" x14ac:dyDescent="0.25">
      <c r="A175" s="31">
        <v>153</v>
      </c>
      <c r="B175" s="32">
        <v>48765</v>
      </c>
      <c r="C175" s="18">
        <f t="shared" si="31"/>
        <v>23912.500688976859</v>
      </c>
      <c r="D175" s="18">
        <f t="shared" si="37"/>
        <v>23128.769374275766</v>
      </c>
      <c r="E175" s="18">
        <f t="shared" si="32"/>
        <v>11078.038477173097</v>
      </c>
      <c r="F175" s="18">
        <f t="shared" ref="F175:F206" si="39">L174*$C$13/360*30</f>
        <v>12050.730897102669</v>
      </c>
      <c r="G175" s="18">
        <f t="shared" si="38"/>
        <v>674.87974321483114</v>
      </c>
      <c r="H175" s="18">
        <f t="shared" si="38"/>
        <v>108.85157148626308</v>
      </c>
      <c r="I175" s="41">
        <f t="shared" si="30"/>
        <v>0.1008</v>
      </c>
      <c r="J175" s="18">
        <f t="shared" si="36"/>
        <v>88</v>
      </c>
      <c r="K175" s="18">
        <f t="shared" si="33"/>
        <v>1771098.2333920354</v>
      </c>
      <c r="L175" s="18">
        <f t="shared" si="34"/>
        <v>1423532.7826064781</v>
      </c>
      <c r="M175" s="18">
        <v>0</v>
      </c>
      <c r="N175" s="18">
        <f t="shared" si="29"/>
        <v>1423532.7826064781</v>
      </c>
    </row>
    <row r="176" spans="1:14" x14ac:dyDescent="0.25">
      <c r="A176" s="31">
        <v>154</v>
      </c>
      <c r="B176" s="32">
        <v>48796</v>
      </c>
      <c r="C176" s="18">
        <f t="shared" si="31"/>
        <v>23912.500688976856</v>
      </c>
      <c r="D176" s="18">
        <f t="shared" si="37"/>
        <v>23128.769374275762</v>
      </c>
      <c r="E176" s="18">
        <f t="shared" si="32"/>
        <v>11171.094000381345</v>
      </c>
      <c r="F176" s="18">
        <f t="shared" si="39"/>
        <v>11957.675373894417</v>
      </c>
      <c r="G176" s="18">
        <f t="shared" si="38"/>
        <v>674.87974321483114</v>
      </c>
      <c r="H176" s="18">
        <f t="shared" si="38"/>
        <v>108.85157148626308</v>
      </c>
      <c r="I176" s="41">
        <f t="shared" si="30"/>
        <v>0.1008</v>
      </c>
      <c r="J176" s="18">
        <f t="shared" si="36"/>
        <v>87</v>
      </c>
      <c r="K176" s="18">
        <f t="shared" si="33"/>
        <v>1783055.9087659298</v>
      </c>
      <c r="L176" s="18">
        <f t="shared" si="34"/>
        <v>1412361.6886060967</v>
      </c>
      <c r="M176" s="18">
        <v>0</v>
      </c>
      <c r="N176" s="18">
        <f t="shared" si="29"/>
        <v>1412361.6886060967</v>
      </c>
    </row>
    <row r="177" spans="1:14" x14ac:dyDescent="0.25">
      <c r="A177" s="31">
        <v>155</v>
      </c>
      <c r="B177" s="32">
        <v>48827</v>
      </c>
      <c r="C177" s="18">
        <f t="shared" si="31"/>
        <v>23912.500688976852</v>
      </c>
      <c r="D177" s="18">
        <f t="shared" si="37"/>
        <v>23128.769374275758</v>
      </c>
      <c r="E177" s="18">
        <f t="shared" si="32"/>
        <v>11264.931189984545</v>
      </c>
      <c r="F177" s="18">
        <f t="shared" si="39"/>
        <v>11863.838184291213</v>
      </c>
      <c r="G177" s="18">
        <f t="shared" si="38"/>
        <v>674.87974321483114</v>
      </c>
      <c r="H177" s="18">
        <f t="shared" si="38"/>
        <v>108.85157148626308</v>
      </c>
      <c r="I177" s="41">
        <f t="shared" si="30"/>
        <v>0.1008</v>
      </c>
      <c r="J177" s="18">
        <f t="shared" si="36"/>
        <v>86</v>
      </c>
      <c r="K177" s="18">
        <f t="shared" si="33"/>
        <v>1794919.746950221</v>
      </c>
      <c r="L177" s="18">
        <f t="shared" si="34"/>
        <v>1401096.7574161121</v>
      </c>
      <c r="M177" s="18">
        <v>0</v>
      </c>
      <c r="N177" s="18">
        <f t="shared" si="29"/>
        <v>1401096.7574161121</v>
      </c>
    </row>
    <row r="178" spans="1:14" x14ac:dyDescent="0.25">
      <c r="A178" s="31">
        <v>156</v>
      </c>
      <c r="B178" s="32">
        <v>48857</v>
      </c>
      <c r="C178" s="18">
        <f t="shared" si="31"/>
        <v>23912.500688976852</v>
      </c>
      <c r="D178" s="18">
        <f t="shared" si="37"/>
        <v>23128.769374275758</v>
      </c>
      <c r="E178" s="18">
        <f t="shared" si="32"/>
        <v>11359.556611980417</v>
      </c>
      <c r="F178" s="18">
        <f t="shared" si="39"/>
        <v>11769.212762295341</v>
      </c>
      <c r="G178" s="18">
        <f t="shared" si="38"/>
        <v>674.87974321483114</v>
      </c>
      <c r="H178" s="18">
        <f t="shared" si="38"/>
        <v>108.85157148626308</v>
      </c>
      <c r="I178" s="41">
        <f t="shared" si="30"/>
        <v>0.1008</v>
      </c>
      <c r="J178" s="18">
        <f t="shared" si="36"/>
        <v>85</v>
      </c>
      <c r="K178" s="18">
        <f t="shared" si="33"/>
        <v>1806688.9597125163</v>
      </c>
      <c r="L178" s="18">
        <f t="shared" si="34"/>
        <v>1389737.2008041318</v>
      </c>
      <c r="M178" s="18">
        <v>0</v>
      </c>
      <c r="N178" s="18">
        <f t="shared" si="29"/>
        <v>1389737.2008041318</v>
      </c>
    </row>
    <row r="179" spans="1:14" x14ac:dyDescent="0.25">
      <c r="A179" s="31">
        <v>157</v>
      </c>
      <c r="B179" s="32">
        <v>48888</v>
      </c>
      <c r="C179" s="18">
        <f t="shared" si="31"/>
        <v>23912.500688976859</v>
      </c>
      <c r="D179" s="18">
        <f t="shared" si="37"/>
        <v>23128.769374275766</v>
      </c>
      <c r="E179" s="18">
        <f t="shared" si="32"/>
        <v>11454.976887521059</v>
      </c>
      <c r="F179" s="18">
        <f t="shared" si="39"/>
        <v>11673.792486754706</v>
      </c>
      <c r="G179" s="18">
        <f t="shared" si="38"/>
        <v>674.87974321483114</v>
      </c>
      <c r="H179" s="18">
        <f t="shared" si="38"/>
        <v>108.85157148626308</v>
      </c>
      <c r="I179" s="41">
        <f t="shared" si="30"/>
        <v>0.1008</v>
      </c>
      <c r="J179" s="18">
        <f t="shared" si="36"/>
        <v>84</v>
      </c>
      <c r="K179" s="18">
        <f t="shared" si="33"/>
        <v>1818362.752199271</v>
      </c>
      <c r="L179" s="18">
        <f t="shared" si="34"/>
        <v>1378282.2239166107</v>
      </c>
      <c r="M179" s="18">
        <v>0</v>
      </c>
      <c r="N179" s="18">
        <f t="shared" ref="N179:N242" si="40">+L179-M179</f>
        <v>1378282.2239166107</v>
      </c>
    </row>
    <row r="180" spans="1:14" x14ac:dyDescent="0.25">
      <c r="A180" s="31">
        <v>158</v>
      </c>
      <c r="B180" s="32">
        <v>48918</v>
      </c>
      <c r="C180" s="18">
        <f t="shared" si="31"/>
        <v>23912.500688976856</v>
      </c>
      <c r="D180" s="18">
        <f t="shared" si="37"/>
        <v>23128.769374275762</v>
      </c>
      <c r="E180" s="18">
        <f t="shared" si="32"/>
        <v>11551.198693376231</v>
      </c>
      <c r="F180" s="18">
        <f t="shared" si="39"/>
        <v>11577.570680899531</v>
      </c>
      <c r="G180" s="18">
        <f t="shared" si="38"/>
        <v>674.87974321483114</v>
      </c>
      <c r="H180" s="18">
        <f t="shared" si="38"/>
        <v>108.85157148626308</v>
      </c>
      <c r="I180" s="41">
        <f t="shared" si="30"/>
        <v>0.1008</v>
      </c>
      <c r="J180" s="18">
        <f t="shared" si="36"/>
        <v>83</v>
      </c>
      <c r="K180" s="18">
        <f t="shared" si="33"/>
        <v>1829940.3228801705</v>
      </c>
      <c r="L180" s="18">
        <f t="shared" si="34"/>
        <v>1366731.0252232344</v>
      </c>
      <c r="M180" s="18">
        <v>0</v>
      </c>
      <c r="N180" s="18">
        <f t="shared" si="40"/>
        <v>1366731.0252232344</v>
      </c>
    </row>
    <row r="181" spans="1:14" x14ac:dyDescent="0.25">
      <c r="A181" s="31">
        <v>159</v>
      </c>
      <c r="B181" s="32">
        <v>48949</v>
      </c>
      <c r="C181" s="18">
        <f t="shared" si="31"/>
        <v>23912.500688976859</v>
      </c>
      <c r="D181" s="18">
        <f t="shared" si="37"/>
        <v>23128.769374275766</v>
      </c>
      <c r="E181" s="18">
        <f t="shared" si="32"/>
        <v>11648.228762400598</v>
      </c>
      <c r="F181" s="18">
        <f t="shared" si="39"/>
        <v>11480.540611875167</v>
      </c>
      <c r="G181" s="18">
        <f t="shared" si="38"/>
        <v>674.87974321483114</v>
      </c>
      <c r="H181" s="18">
        <f t="shared" si="38"/>
        <v>108.85157148626308</v>
      </c>
      <c r="I181" s="41">
        <f t="shared" si="30"/>
        <v>0.1008</v>
      </c>
      <c r="J181" s="18">
        <f t="shared" si="36"/>
        <v>82</v>
      </c>
      <c r="K181" s="18">
        <f t="shared" si="33"/>
        <v>1841420.8634920458</v>
      </c>
      <c r="L181" s="18">
        <f t="shared" si="34"/>
        <v>1355082.7964608339</v>
      </c>
      <c r="M181" s="18">
        <v>0</v>
      </c>
      <c r="N181" s="18">
        <f t="shared" si="40"/>
        <v>1355082.7964608339</v>
      </c>
    </row>
    <row r="182" spans="1:14" x14ac:dyDescent="0.25">
      <c r="A182" s="31">
        <v>160</v>
      </c>
      <c r="B182" s="32">
        <v>48980</v>
      </c>
      <c r="C182" s="18">
        <f t="shared" si="31"/>
        <v>23912.500688976859</v>
      </c>
      <c r="D182" s="18">
        <f t="shared" si="37"/>
        <v>23128.769374275766</v>
      </c>
      <c r="E182" s="18">
        <f t="shared" si="32"/>
        <v>11746.073884004763</v>
      </c>
      <c r="F182" s="18">
        <f t="shared" si="39"/>
        <v>11382.695490271002</v>
      </c>
      <c r="G182" s="18">
        <f t="shared" si="38"/>
        <v>674.87974321483114</v>
      </c>
      <c r="H182" s="18">
        <f t="shared" si="38"/>
        <v>108.85157148626308</v>
      </c>
      <c r="I182" s="41">
        <f t="shared" si="30"/>
        <v>0.1008</v>
      </c>
      <c r="J182" s="18">
        <f t="shared" si="36"/>
        <v>81</v>
      </c>
      <c r="K182" s="18">
        <f t="shared" si="33"/>
        <v>1852803.5589823169</v>
      </c>
      <c r="L182" s="18">
        <f t="shared" si="34"/>
        <v>1343336.7225768291</v>
      </c>
      <c r="M182" s="18">
        <v>0</v>
      </c>
      <c r="N182" s="18">
        <f t="shared" si="40"/>
        <v>1343336.7225768291</v>
      </c>
    </row>
    <row r="183" spans="1:14" x14ac:dyDescent="0.25">
      <c r="A183" s="31">
        <v>161</v>
      </c>
      <c r="B183" s="32">
        <v>49008</v>
      </c>
      <c r="C183" s="18">
        <f t="shared" si="31"/>
        <v>23912.500688976856</v>
      </c>
      <c r="D183" s="18">
        <f t="shared" si="37"/>
        <v>23128.769374275762</v>
      </c>
      <c r="E183" s="18">
        <f t="shared" si="32"/>
        <v>11844.740904630396</v>
      </c>
      <c r="F183" s="18">
        <f t="shared" si="39"/>
        <v>11284.028469645365</v>
      </c>
      <c r="G183" s="18">
        <f t="shared" si="38"/>
        <v>674.87974321483114</v>
      </c>
      <c r="H183" s="18">
        <f t="shared" si="38"/>
        <v>108.85157148626308</v>
      </c>
      <c r="I183" s="41">
        <f t="shared" si="30"/>
        <v>0.1008</v>
      </c>
      <c r="J183" s="18">
        <f t="shared" si="36"/>
        <v>80</v>
      </c>
      <c r="K183" s="18">
        <f t="shared" si="33"/>
        <v>1864087.5874519623</v>
      </c>
      <c r="L183" s="18">
        <f t="shared" si="34"/>
        <v>1331491.9816721987</v>
      </c>
      <c r="M183" s="18">
        <v>0</v>
      </c>
      <c r="N183" s="18">
        <f t="shared" si="40"/>
        <v>1331491.9816721987</v>
      </c>
    </row>
    <row r="184" spans="1:14" x14ac:dyDescent="0.25">
      <c r="A184" s="31">
        <v>162</v>
      </c>
      <c r="B184" s="32">
        <v>49039</v>
      </c>
      <c r="C184" s="18">
        <f t="shared" si="31"/>
        <v>23912.500688976856</v>
      </c>
      <c r="D184" s="18">
        <f t="shared" si="37"/>
        <v>23128.769374275762</v>
      </c>
      <c r="E184" s="18">
        <f t="shared" si="32"/>
        <v>11944.236728229294</v>
      </c>
      <c r="F184" s="18">
        <f t="shared" si="39"/>
        <v>11184.532646046468</v>
      </c>
      <c r="G184" s="18">
        <f t="shared" si="38"/>
        <v>674.87974321483114</v>
      </c>
      <c r="H184" s="18">
        <f t="shared" si="38"/>
        <v>108.85157148626308</v>
      </c>
      <c r="I184" s="41">
        <f t="shared" si="30"/>
        <v>0.1008</v>
      </c>
      <c r="J184" s="18">
        <f t="shared" si="36"/>
        <v>79</v>
      </c>
      <c r="K184" s="18">
        <f t="shared" si="33"/>
        <v>1875272.1200980088</v>
      </c>
      <c r="L184" s="18">
        <f t="shared" si="34"/>
        <v>1319547.7449439694</v>
      </c>
      <c r="M184" s="18">
        <v>0</v>
      </c>
      <c r="N184" s="18">
        <f t="shared" si="40"/>
        <v>1319547.7449439694</v>
      </c>
    </row>
    <row r="185" spans="1:14" x14ac:dyDescent="0.25">
      <c r="A185" s="31">
        <v>163</v>
      </c>
      <c r="B185" s="32">
        <v>49069</v>
      </c>
      <c r="C185" s="18">
        <f t="shared" si="31"/>
        <v>23912.500688976856</v>
      </c>
      <c r="D185" s="18">
        <f t="shared" si="37"/>
        <v>23128.769374275762</v>
      </c>
      <c r="E185" s="18">
        <f t="shared" si="32"/>
        <v>12044.568316746418</v>
      </c>
      <c r="F185" s="18">
        <f t="shared" si="39"/>
        <v>11084.201057529344</v>
      </c>
      <c r="G185" s="18">
        <f t="shared" ref="G185:H200" si="41">G184</f>
        <v>674.87974321483114</v>
      </c>
      <c r="H185" s="18">
        <f t="shared" si="41"/>
        <v>108.85157148626308</v>
      </c>
      <c r="I185" s="41">
        <f t="shared" si="30"/>
        <v>0.1008</v>
      </c>
      <c r="J185" s="18">
        <f t="shared" si="36"/>
        <v>78</v>
      </c>
      <c r="K185" s="18">
        <f t="shared" si="33"/>
        <v>1886356.3211555381</v>
      </c>
      <c r="L185" s="18">
        <f t="shared" si="34"/>
        <v>1307503.1766272229</v>
      </c>
      <c r="M185" s="18">
        <v>0</v>
      </c>
      <c r="N185" s="18">
        <f t="shared" si="40"/>
        <v>1307503.1766272229</v>
      </c>
    </row>
    <row r="186" spans="1:14" x14ac:dyDescent="0.25">
      <c r="A186" s="31">
        <v>164</v>
      </c>
      <c r="B186" s="32">
        <v>49100</v>
      </c>
      <c r="C186" s="18">
        <f t="shared" si="31"/>
        <v>23912.500688976856</v>
      </c>
      <c r="D186" s="18">
        <f t="shared" si="37"/>
        <v>23128.769374275762</v>
      </c>
      <c r="E186" s="18">
        <f t="shared" si="32"/>
        <v>12145.74269060709</v>
      </c>
      <c r="F186" s="18">
        <f t="shared" si="39"/>
        <v>10983.026683668671</v>
      </c>
      <c r="G186" s="18">
        <f t="shared" si="41"/>
        <v>674.87974321483114</v>
      </c>
      <c r="H186" s="18">
        <f t="shared" si="41"/>
        <v>108.85157148626308</v>
      </c>
      <c r="I186" s="41">
        <f t="shared" si="30"/>
        <v>0.1008</v>
      </c>
      <c r="J186" s="18">
        <f t="shared" si="36"/>
        <v>77</v>
      </c>
      <c r="K186" s="18">
        <f t="shared" si="33"/>
        <v>1897339.3478392067</v>
      </c>
      <c r="L186" s="18">
        <f t="shared" si="34"/>
        <v>1295357.4339366159</v>
      </c>
      <c r="M186" s="18">
        <v>0</v>
      </c>
      <c r="N186" s="18">
        <f t="shared" si="40"/>
        <v>1295357.4339366159</v>
      </c>
    </row>
    <row r="187" spans="1:14" x14ac:dyDescent="0.25">
      <c r="A187" s="31">
        <v>165</v>
      </c>
      <c r="B187" s="32">
        <v>49130</v>
      </c>
      <c r="C187" s="18">
        <f t="shared" si="31"/>
        <v>23912.500688976856</v>
      </c>
      <c r="D187" s="18">
        <f t="shared" si="37"/>
        <v>23128.769374275762</v>
      </c>
      <c r="E187" s="18">
        <f t="shared" si="32"/>
        <v>12247.766929208188</v>
      </c>
      <c r="F187" s="18">
        <f t="shared" si="39"/>
        <v>10881.002445067574</v>
      </c>
      <c r="G187" s="18">
        <f t="shared" si="41"/>
        <v>674.87974321483114</v>
      </c>
      <c r="H187" s="18">
        <f t="shared" si="41"/>
        <v>108.85157148626308</v>
      </c>
      <c r="I187" s="41">
        <f t="shared" si="30"/>
        <v>0.1008</v>
      </c>
      <c r="J187" s="18">
        <f t="shared" si="36"/>
        <v>76</v>
      </c>
      <c r="K187" s="18">
        <f t="shared" si="33"/>
        <v>1908220.3502842742</v>
      </c>
      <c r="L187" s="18">
        <f t="shared" si="34"/>
        <v>1283109.6670074076</v>
      </c>
      <c r="M187" s="18">
        <v>0</v>
      </c>
      <c r="N187" s="18">
        <f t="shared" si="40"/>
        <v>1283109.6670074076</v>
      </c>
    </row>
    <row r="188" spans="1:14" x14ac:dyDescent="0.25">
      <c r="A188" s="31">
        <v>166</v>
      </c>
      <c r="B188" s="32">
        <v>49161</v>
      </c>
      <c r="C188" s="18">
        <f t="shared" si="31"/>
        <v>23912.500688976856</v>
      </c>
      <c r="D188" s="18">
        <f t="shared" si="37"/>
        <v>23128.769374275762</v>
      </c>
      <c r="E188" s="18">
        <f t="shared" si="32"/>
        <v>12350.648171413539</v>
      </c>
      <c r="F188" s="18">
        <f t="shared" si="39"/>
        <v>10778.121202862223</v>
      </c>
      <c r="G188" s="18">
        <f t="shared" si="41"/>
        <v>674.87974321483114</v>
      </c>
      <c r="H188" s="18">
        <f t="shared" si="41"/>
        <v>108.85157148626308</v>
      </c>
      <c r="I188" s="41">
        <f t="shared" si="30"/>
        <v>0.1008</v>
      </c>
      <c r="J188" s="18">
        <f t="shared" si="36"/>
        <v>75</v>
      </c>
      <c r="K188" s="18">
        <f t="shared" si="33"/>
        <v>1918998.4714871363</v>
      </c>
      <c r="L188" s="18">
        <f t="shared" si="34"/>
        <v>1270759.0188359942</v>
      </c>
      <c r="M188" s="18">
        <v>0</v>
      </c>
      <c r="N188" s="18">
        <f t="shared" si="40"/>
        <v>1270759.0188359942</v>
      </c>
    </row>
    <row r="189" spans="1:14" x14ac:dyDescent="0.25">
      <c r="A189" s="31">
        <v>167</v>
      </c>
      <c r="B189" s="32">
        <v>49192</v>
      </c>
      <c r="C189" s="18">
        <f t="shared" si="31"/>
        <v>23912.500688976859</v>
      </c>
      <c r="D189" s="18">
        <f t="shared" si="37"/>
        <v>23128.769374275766</v>
      </c>
      <c r="E189" s="18">
        <f t="shared" si="32"/>
        <v>12454.393616053414</v>
      </c>
      <c r="F189" s="18">
        <f t="shared" si="39"/>
        <v>10674.375758222352</v>
      </c>
      <c r="G189" s="18">
        <f t="shared" si="41"/>
        <v>674.87974321483114</v>
      </c>
      <c r="H189" s="18">
        <f t="shared" si="41"/>
        <v>108.85157148626308</v>
      </c>
      <c r="I189" s="41">
        <f t="shared" si="30"/>
        <v>0.1008</v>
      </c>
      <c r="J189" s="18">
        <f t="shared" si="36"/>
        <v>74</v>
      </c>
      <c r="K189" s="18">
        <f t="shared" si="33"/>
        <v>1929672.8472453586</v>
      </c>
      <c r="L189" s="18">
        <f t="shared" si="34"/>
        <v>1258304.6252199407</v>
      </c>
      <c r="M189" s="18">
        <v>0</v>
      </c>
      <c r="N189" s="18">
        <f t="shared" si="40"/>
        <v>1258304.6252199407</v>
      </c>
    </row>
    <row r="190" spans="1:14" x14ac:dyDescent="0.25">
      <c r="A190" s="31">
        <v>168</v>
      </c>
      <c r="B190" s="32">
        <v>49222</v>
      </c>
      <c r="C190" s="18">
        <f t="shared" si="31"/>
        <v>23912.500688976852</v>
      </c>
      <c r="D190" s="18">
        <f t="shared" si="37"/>
        <v>23128.769374275758</v>
      </c>
      <c r="E190" s="18">
        <f t="shared" si="32"/>
        <v>12559.010522428256</v>
      </c>
      <c r="F190" s="18">
        <f t="shared" si="39"/>
        <v>10569.758851847502</v>
      </c>
      <c r="G190" s="18">
        <f t="shared" si="41"/>
        <v>674.87974321483114</v>
      </c>
      <c r="H190" s="18">
        <f t="shared" si="41"/>
        <v>108.85157148626308</v>
      </c>
      <c r="I190" s="41">
        <f t="shared" si="30"/>
        <v>0.1008</v>
      </c>
      <c r="J190" s="18">
        <f t="shared" si="36"/>
        <v>73</v>
      </c>
      <c r="K190" s="18">
        <f t="shared" si="33"/>
        <v>1940242.6060972062</v>
      </c>
      <c r="L190" s="18">
        <f t="shared" si="34"/>
        <v>1245745.6146975125</v>
      </c>
      <c r="M190" s="18">
        <v>0</v>
      </c>
      <c r="N190" s="18">
        <f t="shared" si="40"/>
        <v>1245745.6146975125</v>
      </c>
    </row>
    <row r="191" spans="1:14" x14ac:dyDescent="0.25">
      <c r="A191" s="31">
        <v>169</v>
      </c>
      <c r="B191" s="32">
        <v>49253</v>
      </c>
      <c r="C191" s="18">
        <f t="shared" si="31"/>
        <v>23912.500688976852</v>
      </c>
      <c r="D191" s="18">
        <f t="shared" si="37"/>
        <v>23128.769374275758</v>
      </c>
      <c r="E191" s="18">
        <f t="shared" si="32"/>
        <v>12664.506210816653</v>
      </c>
      <c r="F191" s="18">
        <f t="shared" si="39"/>
        <v>10464.263163459105</v>
      </c>
      <c r="G191" s="18">
        <f t="shared" si="41"/>
        <v>674.87974321483114</v>
      </c>
      <c r="H191" s="18">
        <f t="shared" si="41"/>
        <v>108.85157148626308</v>
      </c>
      <c r="I191" s="41">
        <f t="shared" si="30"/>
        <v>0.1008</v>
      </c>
      <c r="J191" s="18">
        <f t="shared" si="36"/>
        <v>72</v>
      </c>
      <c r="K191" s="18">
        <f t="shared" si="33"/>
        <v>1950706.8692606653</v>
      </c>
      <c r="L191" s="18">
        <f t="shared" si="34"/>
        <v>1233081.1084866959</v>
      </c>
      <c r="M191" s="18">
        <v>0</v>
      </c>
      <c r="N191" s="18">
        <f t="shared" si="40"/>
        <v>1233081.1084866959</v>
      </c>
    </row>
    <row r="192" spans="1:14" x14ac:dyDescent="0.25">
      <c r="A192" s="31">
        <v>170</v>
      </c>
      <c r="B192" s="32">
        <v>49283</v>
      </c>
      <c r="C192" s="18">
        <f t="shared" si="31"/>
        <v>23912.500688976856</v>
      </c>
      <c r="D192" s="18">
        <f t="shared" si="37"/>
        <v>23128.769374275762</v>
      </c>
      <c r="E192" s="18">
        <f t="shared" si="32"/>
        <v>12770.888062987517</v>
      </c>
      <c r="F192" s="18">
        <f t="shared" si="39"/>
        <v>10357.881311288245</v>
      </c>
      <c r="G192" s="18">
        <f t="shared" si="41"/>
        <v>674.87974321483114</v>
      </c>
      <c r="H192" s="18">
        <f t="shared" si="41"/>
        <v>108.85157148626308</v>
      </c>
      <c r="I192" s="41">
        <f t="shared" si="30"/>
        <v>0.1008</v>
      </c>
      <c r="J192" s="18">
        <f t="shared" si="36"/>
        <v>71</v>
      </c>
      <c r="K192" s="18">
        <f t="shared" si="33"/>
        <v>1961064.7505719536</v>
      </c>
      <c r="L192" s="18">
        <f t="shared" si="34"/>
        <v>1220310.2204237084</v>
      </c>
      <c r="M192" s="18">
        <v>0</v>
      </c>
      <c r="N192" s="18">
        <f t="shared" si="40"/>
        <v>1220310.2204237084</v>
      </c>
    </row>
    <row r="193" spans="1:14" x14ac:dyDescent="0.25">
      <c r="A193" s="31">
        <v>171</v>
      </c>
      <c r="B193" s="32">
        <v>49314</v>
      </c>
      <c r="C193" s="18">
        <f t="shared" si="31"/>
        <v>23912.500688976859</v>
      </c>
      <c r="D193" s="18">
        <f t="shared" si="37"/>
        <v>23128.769374275766</v>
      </c>
      <c r="E193" s="18">
        <f t="shared" si="32"/>
        <v>12878.163522716613</v>
      </c>
      <c r="F193" s="18">
        <f t="shared" si="39"/>
        <v>10250.605851559152</v>
      </c>
      <c r="G193" s="18">
        <f t="shared" si="41"/>
        <v>674.87974321483114</v>
      </c>
      <c r="H193" s="18">
        <f t="shared" si="41"/>
        <v>108.85157148626308</v>
      </c>
      <c r="I193" s="41">
        <f t="shared" si="30"/>
        <v>0.1008</v>
      </c>
      <c r="J193" s="18">
        <f t="shared" si="36"/>
        <v>70</v>
      </c>
      <c r="K193" s="18">
        <f t="shared" si="33"/>
        <v>1971315.3564235128</v>
      </c>
      <c r="L193" s="18">
        <f t="shared" si="34"/>
        <v>1207432.0569009918</v>
      </c>
      <c r="M193" s="18">
        <v>0</v>
      </c>
      <c r="N193" s="18">
        <f t="shared" si="40"/>
        <v>1207432.0569009918</v>
      </c>
    </row>
    <row r="194" spans="1:14" x14ac:dyDescent="0.25">
      <c r="A194" s="31">
        <v>172</v>
      </c>
      <c r="B194" s="32">
        <v>49345</v>
      </c>
      <c r="C194" s="18">
        <f t="shared" si="31"/>
        <v>23912.500688976863</v>
      </c>
      <c r="D194" s="18">
        <f t="shared" si="37"/>
        <v>23128.769374275769</v>
      </c>
      <c r="E194" s="18">
        <f t="shared" si="32"/>
        <v>12986.340096307438</v>
      </c>
      <c r="F194" s="18">
        <f t="shared" si="39"/>
        <v>10142.429277968331</v>
      </c>
      <c r="G194" s="18">
        <f t="shared" si="41"/>
        <v>674.87974321483114</v>
      </c>
      <c r="H194" s="18">
        <f t="shared" si="41"/>
        <v>108.85157148626308</v>
      </c>
      <c r="I194" s="41">
        <f t="shared" si="30"/>
        <v>0.1008</v>
      </c>
      <c r="J194" s="18">
        <f t="shared" si="36"/>
        <v>69</v>
      </c>
      <c r="K194" s="18">
        <f t="shared" si="33"/>
        <v>1981457.7857014812</v>
      </c>
      <c r="L194" s="18">
        <f t="shared" si="34"/>
        <v>1194445.7168046844</v>
      </c>
      <c r="M194" s="18">
        <v>0</v>
      </c>
      <c r="N194" s="18">
        <f t="shared" si="40"/>
        <v>1194445.7168046844</v>
      </c>
    </row>
    <row r="195" spans="1:14" x14ac:dyDescent="0.25">
      <c r="A195" s="31">
        <v>173</v>
      </c>
      <c r="B195" s="32">
        <v>49373</v>
      </c>
      <c r="C195" s="18">
        <f t="shared" si="31"/>
        <v>23912.500688976859</v>
      </c>
      <c r="D195" s="18">
        <f t="shared" si="37"/>
        <v>23128.769374275766</v>
      </c>
      <c r="E195" s="18">
        <f t="shared" si="32"/>
        <v>13095.425353116416</v>
      </c>
      <c r="F195" s="18">
        <f t="shared" si="39"/>
        <v>10033.34402115935</v>
      </c>
      <c r="G195" s="18">
        <f t="shared" si="41"/>
        <v>674.87974321483114</v>
      </c>
      <c r="H195" s="18">
        <f t="shared" si="41"/>
        <v>108.85157148626308</v>
      </c>
      <c r="I195" s="41">
        <f t="shared" si="30"/>
        <v>0.1008</v>
      </c>
      <c r="J195" s="18">
        <f t="shared" si="36"/>
        <v>68</v>
      </c>
      <c r="K195" s="18">
        <f t="shared" si="33"/>
        <v>1991491.1297226406</v>
      </c>
      <c r="L195" s="18">
        <f t="shared" si="34"/>
        <v>1181350.291451568</v>
      </c>
      <c r="M195" s="18">
        <v>0</v>
      </c>
      <c r="N195" s="18">
        <f t="shared" si="40"/>
        <v>1181350.291451568</v>
      </c>
    </row>
    <row r="196" spans="1:14" x14ac:dyDescent="0.25">
      <c r="A196" s="31">
        <v>174</v>
      </c>
      <c r="B196" s="32">
        <v>49404</v>
      </c>
      <c r="C196" s="18">
        <f t="shared" si="31"/>
        <v>23912.500688976859</v>
      </c>
      <c r="D196" s="18">
        <f t="shared" si="37"/>
        <v>23128.769374275766</v>
      </c>
      <c r="E196" s="18">
        <f t="shared" si="32"/>
        <v>13205.426926082593</v>
      </c>
      <c r="F196" s="18">
        <f t="shared" si="39"/>
        <v>9923.3424481931725</v>
      </c>
      <c r="G196" s="18">
        <f t="shared" si="41"/>
        <v>674.87974321483114</v>
      </c>
      <c r="H196" s="18">
        <f t="shared" si="41"/>
        <v>108.85157148626308</v>
      </c>
      <c r="I196" s="41">
        <f t="shared" si="30"/>
        <v>0.1008</v>
      </c>
      <c r="J196" s="18">
        <f t="shared" si="36"/>
        <v>67</v>
      </c>
      <c r="K196" s="18">
        <f t="shared" si="33"/>
        <v>2001414.4721708337</v>
      </c>
      <c r="L196" s="18">
        <f t="shared" si="34"/>
        <v>1168144.8645254853</v>
      </c>
      <c r="M196" s="18">
        <v>0</v>
      </c>
      <c r="N196" s="18">
        <f t="shared" si="40"/>
        <v>1168144.8645254853</v>
      </c>
    </row>
    <row r="197" spans="1:14" x14ac:dyDescent="0.25">
      <c r="A197" s="31">
        <v>175</v>
      </c>
      <c r="B197" s="32">
        <v>49434</v>
      </c>
      <c r="C197" s="18">
        <f t="shared" si="31"/>
        <v>23912.500688976859</v>
      </c>
      <c r="D197" s="18">
        <f t="shared" si="37"/>
        <v>23128.769374275766</v>
      </c>
      <c r="E197" s="18">
        <f t="shared" si="32"/>
        <v>13316.352512261688</v>
      </c>
      <c r="F197" s="18">
        <f t="shared" si="39"/>
        <v>9812.4168620140772</v>
      </c>
      <c r="G197" s="18">
        <f t="shared" si="41"/>
        <v>674.87974321483114</v>
      </c>
      <c r="H197" s="18">
        <f t="shared" si="41"/>
        <v>108.85157148626308</v>
      </c>
      <c r="I197" s="41">
        <f t="shared" si="30"/>
        <v>0.1008</v>
      </c>
      <c r="J197" s="18">
        <f t="shared" si="36"/>
        <v>66</v>
      </c>
      <c r="K197" s="18">
        <f t="shared" si="33"/>
        <v>2011226.8890328477</v>
      </c>
      <c r="L197" s="18">
        <f t="shared" si="34"/>
        <v>1154828.5120132237</v>
      </c>
      <c r="M197" s="18">
        <v>0</v>
      </c>
      <c r="N197" s="18">
        <f t="shared" si="40"/>
        <v>1154828.5120132237</v>
      </c>
    </row>
    <row r="198" spans="1:14" x14ac:dyDescent="0.25">
      <c r="A198" s="31">
        <v>176</v>
      </c>
      <c r="B198" s="32">
        <v>49465</v>
      </c>
      <c r="C198" s="18">
        <f t="shared" si="31"/>
        <v>23912.500688976859</v>
      </c>
      <c r="D198" s="18">
        <f t="shared" si="37"/>
        <v>23128.769374275766</v>
      </c>
      <c r="E198" s="18">
        <f t="shared" si="32"/>
        <v>13428.209873364687</v>
      </c>
      <c r="F198" s="18">
        <f t="shared" si="39"/>
        <v>9700.5595009110784</v>
      </c>
      <c r="G198" s="18">
        <f t="shared" si="41"/>
        <v>674.87974321483114</v>
      </c>
      <c r="H198" s="18">
        <f t="shared" si="41"/>
        <v>108.85157148626308</v>
      </c>
      <c r="I198" s="41">
        <f t="shared" si="30"/>
        <v>0.1008</v>
      </c>
      <c r="J198" s="18">
        <f t="shared" si="36"/>
        <v>65</v>
      </c>
      <c r="K198" s="18">
        <f t="shared" si="33"/>
        <v>2020927.4485337588</v>
      </c>
      <c r="L198" s="18">
        <f t="shared" si="34"/>
        <v>1141400.3021398589</v>
      </c>
      <c r="M198" s="18">
        <v>0</v>
      </c>
      <c r="N198" s="18">
        <f t="shared" si="40"/>
        <v>1141400.3021398589</v>
      </c>
    </row>
    <row r="199" spans="1:14" x14ac:dyDescent="0.25">
      <c r="A199" s="31">
        <v>177</v>
      </c>
      <c r="B199" s="32">
        <v>49495</v>
      </c>
      <c r="C199" s="18">
        <f t="shared" si="31"/>
        <v>23912.500688976856</v>
      </c>
      <c r="D199" s="18">
        <f t="shared" si="37"/>
        <v>23128.769374275762</v>
      </c>
      <c r="E199" s="18">
        <f t="shared" si="32"/>
        <v>13541.006836300947</v>
      </c>
      <c r="F199" s="18">
        <f t="shared" si="39"/>
        <v>9587.7625379748151</v>
      </c>
      <c r="G199" s="18">
        <f t="shared" si="41"/>
        <v>674.87974321483114</v>
      </c>
      <c r="H199" s="18">
        <f t="shared" si="41"/>
        <v>108.85157148626308</v>
      </c>
      <c r="I199" s="41">
        <f t="shared" si="30"/>
        <v>0.1008</v>
      </c>
      <c r="J199" s="18">
        <f t="shared" si="36"/>
        <v>64</v>
      </c>
      <c r="K199" s="18">
        <f t="shared" si="33"/>
        <v>2030515.2110717336</v>
      </c>
      <c r="L199" s="18">
        <f t="shared" si="34"/>
        <v>1127859.295303558</v>
      </c>
      <c r="M199" s="18">
        <v>0</v>
      </c>
      <c r="N199" s="18">
        <f t="shared" si="40"/>
        <v>1127859.295303558</v>
      </c>
    </row>
    <row r="200" spans="1:14" x14ac:dyDescent="0.25">
      <c r="A200" s="31">
        <v>178</v>
      </c>
      <c r="B200" s="32">
        <v>49526</v>
      </c>
      <c r="C200" s="18">
        <f t="shared" si="31"/>
        <v>23912.500688976856</v>
      </c>
      <c r="D200" s="18">
        <f t="shared" si="37"/>
        <v>23128.769374275762</v>
      </c>
      <c r="E200" s="18">
        <f t="shared" si="32"/>
        <v>13654.751293725874</v>
      </c>
      <c r="F200" s="18">
        <f t="shared" si="39"/>
        <v>9474.0180805498876</v>
      </c>
      <c r="G200" s="18">
        <f t="shared" si="41"/>
        <v>674.87974321483114</v>
      </c>
      <c r="H200" s="18">
        <f t="shared" si="41"/>
        <v>108.85157148626308</v>
      </c>
      <c r="I200" s="41">
        <f t="shared" si="30"/>
        <v>0.1008</v>
      </c>
      <c r="J200" s="18">
        <f t="shared" si="36"/>
        <v>63</v>
      </c>
      <c r="K200" s="18">
        <f t="shared" si="33"/>
        <v>2039989.2291522834</v>
      </c>
      <c r="L200" s="18">
        <f t="shared" si="34"/>
        <v>1114204.5440098322</v>
      </c>
      <c r="M200" s="18">
        <v>0</v>
      </c>
      <c r="N200" s="18">
        <f t="shared" si="40"/>
        <v>1114204.5440098322</v>
      </c>
    </row>
    <row r="201" spans="1:14" x14ac:dyDescent="0.25">
      <c r="A201" s="31">
        <v>179</v>
      </c>
      <c r="B201" s="32">
        <v>49557</v>
      </c>
      <c r="C201" s="18">
        <f t="shared" si="31"/>
        <v>23912.500688976863</v>
      </c>
      <c r="D201" s="18">
        <f t="shared" si="37"/>
        <v>23128.769374275769</v>
      </c>
      <c r="E201" s="18">
        <f t="shared" si="32"/>
        <v>13769.451204593179</v>
      </c>
      <c r="F201" s="18">
        <f t="shared" si="39"/>
        <v>9359.3181696825905</v>
      </c>
      <c r="G201" s="18">
        <f t="shared" ref="G201:H216" si="42">G200</f>
        <v>674.87974321483114</v>
      </c>
      <c r="H201" s="18">
        <f t="shared" si="42"/>
        <v>108.85157148626308</v>
      </c>
      <c r="I201" s="41">
        <f t="shared" si="30"/>
        <v>0.1008</v>
      </c>
      <c r="J201" s="18">
        <f t="shared" si="36"/>
        <v>62</v>
      </c>
      <c r="K201" s="18">
        <f t="shared" si="33"/>
        <v>2049348.5473219659</v>
      </c>
      <c r="L201" s="18">
        <f t="shared" si="34"/>
        <v>1100435.0928052389</v>
      </c>
      <c r="M201" s="18">
        <v>0</v>
      </c>
      <c r="N201" s="18">
        <f t="shared" si="40"/>
        <v>1100435.0928052389</v>
      </c>
    </row>
    <row r="202" spans="1:14" x14ac:dyDescent="0.25">
      <c r="A202" s="31">
        <v>180</v>
      </c>
      <c r="B202" s="32">
        <v>49587</v>
      </c>
      <c r="C202" s="18">
        <f t="shared" si="31"/>
        <v>23912.500688976859</v>
      </c>
      <c r="D202" s="18">
        <f t="shared" si="37"/>
        <v>23128.769374275766</v>
      </c>
      <c r="E202" s="18">
        <f t="shared" si="32"/>
        <v>13885.114594711758</v>
      </c>
      <c r="F202" s="18">
        <f t="shared" si="39"/>
        <v>9243.6547795640072</v>
      </c>
      <c r="G202" s="18">
        <f t="shared" si="42"/>
        <v>674.87974321483114</v>
      </c>
      <c r="H202" s="18">
        <f t="shared" si="42"/>
        <v>108.85157148626308</v>
      </c>
      <c r="I202" s="41">
        <f t="shared" si="30"/>
        <v>0.1008</v>
      </c>
      <c r="J202" s="18">
        <f t="shared" si="36"/>
        <v>61</v>
      </c>
      <c r="K202" s="18">
        <f t="shared" si="33"/>
        <v>2058592.20210153</v>
      </c>
      <c r="L202" s="18">
        <f t="shared" si="34"/>
        <v>1086549.9782105272</v>
      </c>
      <c r="M202" s="18">
        <v>0</v>
      </c>
      <c r="N202" s="18">
        <f t="shared" si="40"/>
        <v>1086549.9782105272</v>
      </c>
    </row>
    <row r="203" spans="1:14" x14ac:dyDescent="0.25">
      <c r="A203" s="31">
        <v>181</v>
      </c>
      <c r="B203" s="32">
        <v>49618</v>
      </c>
      <c r="C203" s="18">
        <f t="shared" si="31"/>
        <v>23912.500688976856</v>
      </c>
      <c r="D203" s="18">
        <f t="shared" si="37"/>
        <v>23128.769374275762</v>
      </c>
      <c r="E203" s="18">
        <f t="shared" si="32"/>
        <v>14001.749557307334</v>
      </c>
      <c r="F203" s="18">
        <f t="shared" si="39"/>
        <v>9127.0198169684281</v>
      </c>
      <c r="G203" s="18">
        <f t="shared" si="42"/>
        <v>674.87974321483114</v>
      </c>
      <c r="H203" s="18">
        <f t="shared" si="42"/>
        <v>108.85157148626308</v>
      </c>
      <c r="I203" s="41">
        <f t="shared" si="30"/>
        <v>0.1008</v>
      </c>
      <c r="J203" s="18">
        <f t="shared" si="36"/>
        <v>60</v>
      </c>
      <c r="K203" s="18">
        <f t="shared" si="33"/>
        <v>2067719.2219184984</v>
      </c>
      <c r="L203" s="18">
        <f t="shared" si="34"/>
        <v>1072548.22865322</v>
      </c>
      <c r="M203" s="18">
        <v>0</v>
      </c>
      <c r="N203" s="18">
        <f t="shared" si="40"/>
        <v>1072548.22865322</v>
      </c>
    </row>
    <row r="204" spans="1:14" x14ac:dyDescent="0.25">
      <c r="A204" s="31">
        <v>182</v>
      </c>
      <c r="B204" s="32">
        <v>49648</v>
      </c>
      <c r="C204" s="18">
        <f t="shared" si="31"/>
        <v>23912.500688976863</v>
      </c>
      <c r="D204" s="18">
        <f t="shared" si="37"/>
        <v>23128.769374275769</v>
      </c>
      <c r="E204" s="18">
        <f t="shared" si="32"/>
        <v>14119.364253588721</v>
      </c>
      <c r="F204" s="18">
        <f t="shared" si="39"/>
        <v>9009.4051206870481</v>
      </c>
      <c r="G204" s="18">
        <f t="shared" si="42"/>
        <v>674.87974321483114</v>
      </c>
      <c r="H204" s="18">
        <f t="shared" si="42"/>
        <v>108.85157148626308</v>
      </c>
      <c r="I204" s="41">
        <f t="shared" si="30"/>
        <v>0.1008</v>
      </c>
      <c r="J204" s="18">
        <f t="shared" si="36"/>
        <v>59</v>
      </c>
      <c r="K204" s="18">
        <f t="shared" si="33"/>
        <v>2076728.6270391855</v>
      </c>
      <c r="L204" s="18">
        <f t="shared" si="34"/>
        <v>1058428.8643996313</v>
      </c>
      <c r="M204" s="18">
        <v>0</v>
      </c>
      <c r="N204" s="18">
        <f t="shared" si="40"/>
        <v>1058428.8643996313</v>
      </c>
    </row>
    <row r="205" spans="1:14" x14ac:dyDescent="0.25">
      <c r="A205" s="31">
        <v>183</v>
      </c>
      <c r="B205" s="32">
        <v>49679</v>
      </c>
      <c r="C205" s="18">
        <f t="shared" si="31"/>
        <v>23912.500688976859</v>
      </c>
      <c r="D205" s="18">
        <f t="shared" si="37"/>
        <v>23128.769374275766</v>
      </c>
      <c r="E205" s="18">
        <f t="shared" si="32"/>
        <v>14237.966913318864</v>
      </c>
      <c r="F205" s="18">
        <f t="shared" si="39"/>
        <v>8890.802460956902</v>
      </c>
      <c r="G205" s="18">
        <f t="shared" si="42"/>
        <v>674.87974321483114</v>
      </c>
      <c r="H205" s="18">
        <f t="shared" si="42"/>
        <v>108.85157148626308</v>
      </c>
      <c r="I205" s="41">
        <f t="shared" si="30"/>
        <v>0.1008</v>
      </c>
      <c r="J205" s="18">
        <f t="shared" si="36"/>
        <v>58</v>
      </c>
      <c r="K205" s="18">
        <f t="shared" si="33"/>
        <v>2085619.4295001423</v>
      </c>
      <c r="L205" s="18">
        <f t="shared" si="34"/>
        <v>1044190.8974863124</v>
      </c>
      <c r="M205" s="18">
        <v>0</v>
      </c>
      <c r="N205" s="18">
        <f t="shared" si="40"/>
        <v>1044190.8974863124</v>
      </c>
    </row>
    <row r="206" spans="1:14" x14ac:dyDescent="0.25">
      <c r="A206" s="31">
        <v>184</v>
      </c>
      <c r="B206" s="32">
        <v>49710</v>
      </c>
      <c r="C206" s="18">
        <f t="shared" si="31"/>
        <v>23912.500688976863</v>
      </c>
      <c r="D206" s="18">
        <f t="shared" si="37"/>
        <v>23128.769374275769</v>
      </c>
      <c r="E206" s="18">
        <f t="shared" si="32"/>
        <v>14357.565835390744</v>
      </c>
      <c r="F206" s="18">
        <f t="shared" si="39"/>
        <v>8771.2035388850254</v>
      </c>
      <c r="G206" s="18">
        <f t="shared" si="42"/>
        <v>674.87974321483114</v>
      </c>
      <c r="H206" s="18">
        <f t="shared" si="42"/>
        <v>108.85157148626308</v>
      </c>
      <c r="I206" s="41">
        <f t="shared" si="30"/>
        <v>0.1008</v>
      </c>
      <c r="J206" s="18">
        <f t="shared" si="36"/>
        <v>57</v>
      </c>
      <c r="K206" s="18">
        <f t="shared" si="33"/>
        <v>2094390.6330390275</v>
      </c>
      <c r="L206" s="18">
        <f t="shared" si="34"/>
        <v>1029833.3316509217</v>
      </c>
      <c r="M206" s="18">
        <v>0</v>
      </c>
      <c r="N206" s="18">
        <f t="shared" si="40"/>
        <v>1029833.3316509217</v>
      </c>
    </row>
    <row r="207" spans="1:14" x14ac:dyDescent="0.25">
      <c r="A207" s="31">
        <v>185</v>
      </c>
      <c r="B207" s="32">
        <v>49739</v>
      </c>
      <c r="C207" s="18">
        <f t="shared" si="31"/>
        <v>23912.500688976863</v>
      </c>
      <c r="D207" s="18">
        <f t="shared" si="37"/>
        <v>23128.769374275769</v>
      </c>
      <c r="E207" s="18">
        <f t="shared" si="32"/>
        <v>14478.169388408027</v>
      </c>
      <c r="F207" s="18">
        <f t="shared" ref="F207:F238" si="43">L206*$C$13/360*30</f>
        <v>8650.5999858677424</v>
      </c>
      <c r="G207" s="18">
        <f t="shared" si="42"/>
        <v>674.87974321483114</v>
      </c>
      <c r="H207" s="18">
        <f t="shared" si="42"/>
        <v>108.85157148626308</v>
      </c>
      <c r="I207" s="41">
        <f t="shared" si="30"/>
        <v>0.1008</v>
      </c>
      <c r="J207" s="18">
        <f t="shared" si="36"/>
        <v>56</v>
      </c>
      <c r="K207" s="18">
        <f t="shared" si="33"/>
        <v>2103041.2330248952</v>
      </c>
      <c r="L207" s="18">
        <f t="shared" si="34"/>
        <v>1015355.1622625137</v>
      </c>
      <c r="M207" s="18">
        <v>0</v>
      </c>
      <c r="N207" s="18">
        <f t="shared" si="40"/>
        <v>1015355.1622625137</v>
      </c>
    </row>
    <row r="208" spans="1:14" x14ac:dyDescent="0.25">
      <c r="A208" s="31">
        <v>186</v>
      </c>
      <c r="B208" s="32">
        <v>49770</v>
      </c>
      <c r="C208" s="18">
        <f t="shared" si="31"/>
        <v>23912.500688976859</v>
      </c>
      <c r="D208" s="18">
        <f t="shared" si="37"/>
        <v>23128.769374275766</v>
      </c>
      <c r="E208" s="18">
        <f t="shared" si="32"/>
        <v>14599.786011270651</v>
      </c>
      <c r="F208" s="18">
        <f t="shared" si="43"/>
        <v>8528.9833630051144</v>
      </c>
      <c r="G208" s="18">
        <f t="shared" si="42"/>
        <v>674.87974321483114</v>
      </c>
      <c r="H208" s="18">
        <f t="shared" si="42"/>
        <v>108.85157148626308</v>
      </c>
      <c r="I208" s="41">
        <f t="shared" ref="I208:I262" si="44">$C$13</f>
        <v>0.1008</v>
      </c>
      <c r="J208" s="18">
        <f t="shared" si="36"/>
        <v>55</v>
      </c>
      <c r="K208" s="18">
        <f t="shared" si="33"/>
        <v>2111570.2163879005</v>
      </c>
      <c r="L208" s="18">
        <f t="shared" si="34"/>
        <v>1000755.3762512431</v>
      </c>
      <c r="M208" s="18">
        <v>0</v>
      </c>
      <c r="N208" s="18">
        <f t="shared" si="40"/>
        <v>1000755.3762512431</v>
      </c>
    </row>
    <row r="209" spans="1:14" x14ac:dyDescent="0.25">
      <c r="A209" s="31">
        <v>187</v>
      </c>
      <c r="B209" s="32">
        <v>49800</v>
      </c>
      <c r="C209" s="18">
        <f t="shared" si="31"/>
        <v>23912.500688976863</v>
      </c>
      <c r="D209" s="18">
        <f t="shared" si="37"/>
        <v>23128.769374275769</v>
      </c>
      <c r="E209" s="18">
        <f t="shared" si="32"/>
        <v>14722.424213765327</v>
      </c>
      <c r="F209" s="18">
        <f t="shared" si="43"/>
        <v>8406.3451605104419</v>
      </c>
      <c r="G209" s="18">
        <f t="shared" si="42"/>
        <v>674.87974321483114</v>
      </c>
      <c r="H209" s="18">
        <f t="shared" si="42"/>
        <v>108.85157148626308</v>
      </c>
      <c r="I209" s="41">
        <f t="shared" si="44"/>
        <v>0.1008</v>
      </c>
      <c r="J209" s="18">
        <f t="shared" si="36"/>
        <v>54</v>
      </c>
      <c r="K209" s="18">
        <f t="shared" si="33"/>
        <v>2119976.5615484109</v>
      </c>
      <c r="L209" s="18">
        <f t="shared" si="34"/>
        <v>986032.95203747775</v>
      </c>
      <c r="M209" s="18">
        <v>0</v>
      </c>
      <c r="N209" s="18">
        <f t="shared" si="40"/>
        <v>986032.95203747775</v>
      </c>
    </row>
    <row r="210" spans="1:14" x14ac:dyDescent="0.25">
      <c r="A210" s="31">
        <v>188</v>
      </c>
      <c r="B210" s="32">
        <v>49831</v>
      </c>
      <c r="C210" s="18">
        <f t="shared" si="31"/>
        <v>23912.500688976863</v>
      </c>
      <c r="D210" s="18">
        <f t="shared" si="37"/>
        <v>23128.769374275769</v>
      </c>
      <c r="E210" s="18">
        <f t="shared" si="32"/>
        <v>14846.092577160955</v>
      </c>
      <c r="F210" s="18">
        <f t="shared" si="43"/>
        <v>8282.6767971148147</v>
      </c>
      <c r="G210" s="18">
        <f t="shared" si="42"/>
        <v>674.87974321483114</v>
      </c>
      <c r="H210" s="18">
        <f t="shared" si="42"/>
        <v>108.85157148626308</v>
      </c>
      <c r="I210" s="41">
        <f t="shared" si="44"/>
        <v>0.1008</v>
      </c>
      <c r="J210" s="18">
        <f t="shared" si="36"/>
        <v>53</v>
      </c>
      <c r="K210" s="18">
        <f t="shared" si="33"/>
        <v>2128259.2383455257</v>
      </c>
      <c r="L210" s="18">
        <f t="shared" si="34"/>
        <v>971186.85946031683</v>
      </c>
      <c r="M210" s="18">
        <v>0</v>
      </c>
      <c r="N210" s="18">
        <f t="shared" si="40"/>
        <v>971186.85946031683</v>
      </c>
    </row>
    <row r="211" spans="1:14" x14ac:dyDescent="0.25">
      <c r="A211" s="31">
        <v>189</v>
      </c>
      <c r="B211" s="32">
        <v>49861</v>
      </c>
      <c r="C211" s="18">
        <f t="shared" si="31"/>
        <v>23912.500688976863</v>
      </c>
      <c r="D211" s="18">
        <f t="shared" si="37"/>
        <v>23128.769374275769</v>
      </c>
      <c r="E211" s="18">
        <f t="shared" si="32"/>
        <v>14970.799754809108</v>
      </c>
      <c r="F211" s="18">
        <f t="shared" si="43"/>
        <v>8157.9696194666612</v>
      </c>
      <c r="G211" s="18">
        <f t="shared" si="42"/>
        <v>674.87974321483114</v>
      </c>
      <c r="H211" s="18">
        <f t="shared" si="42"/>
        <v>108.85157148626308</v>
      </c>
      <c r="I211" s="41">
        <f t="shared" si="44"/>
        <v>0.1008</v>
      </c>
      <c r="J211" s="18">
        <f t="shared" si="36"/>
        <v>52</v>
      </c>
      <c r="K211" s="18">
        <f t="shared" si="33"/>
        <v>2136417.2079649922</v>
      </c>
      <c r="L211" s="18">
        <f t="shared" si="34"/>
        <v>956216.05970550771</v>
      </c>
      <c r="M211" s="18">
        <v>0</v>
      </c>
      <c r="N211" s="18">
        <f t="shared" si="40"/>
        <v>956216.05970550771</v>
      </c>
    </row>
    <row r="212" spans="1:14" x14ac:dyDescent="0.25">
      <c r="A212" s="31">
        <v>190</v>
      </c>
      <c r="B212" s="32">
        <v>49892</v>
      </c>
      <c r="C212" s="18">
        <f t="shared" si="31"/>
        <v>23912.500688976863</v>
      </c>
      <c r="D212" s="18">
        <f t="shared" si="37"/>
        <v>23128.769374275769</v>
      </c>
      <c r="E212" s="18">
        <f t="shared" si="32"/>
        <v>15096.554472749503</v>
      </c>
      <c r="F212" s="18">
        <f t="shared" si="43"/>
        <v>8032.2149015262648</v>
      </c>
      <c r="G212" s="18">
        <f t="shared" si="42"/>
        <v>674.87974321483114</v>
      </c>
      <c r="H212" s="18">
        <f t="shared" si="42"/>
        <v>108.85157148626308</v>
      </c>
      <c r="I212" s="41">
        <f t="shared" si="44"/>
        <v>0.1008</v>
      </c>
      <c r="J212" s="18">
        <f t="shared" si="36"/>
        <v>51</v>
      </c>
      <c r="K212" s="18">
        <f t="shared" si="33"/>
        <v>2144449.4228665186</v>
      </c>
      <c r="L212" s="18">
        <f t="shared" si="34"/>
        <v>941119.50523275824</v>
      </c>
      <c r="M212" s="18">
        <v>0</v>
      </c>
      <c r="N212" s="18">
        <f t="shared" si="40"/>
        <v>941119.50523275824</v>
      </c>
    </row>
    <row r="213" spans="1:14" x14ac:dyDescent="0.25">
      <c r="A213" s="31">
        <v>191</v>
      </c>
      <c r="B213" s="32">
        <v>49923</v>
      </c>
      <c r="C213" s="18">
        <f t="shared" si="31"/>
        <v>23912.500688976859</v>
      </c>
      <c r="D213" s="18">
        <f t="shared" si="37"/>
        <v>23128.769374275766</v>
      </c>
      <c r="E213" s="18">
        <f t="shared" si="32"/>
        <v>15223.365530320596</v>
      </c>
      <c r="F213" s="18">
        <f t="shared" si="43"/>
        <v>7905.4038439551696</v>
      </c>
      <c r="G213" s="18">
        <f t="shared" si="42"/>
        <v>674.87974321483114</v>
      </c>
      <c r="H213" s="18">
        <f t="shared" si="42"/>
        <v>108.85157148626308</v>
      </c>
      <c r="I213" s="41">
        <f t="shared" si="44"/>
        <v>0.1008</v>
      </c>
      <c r="J213" s="18">
        <f t="shared" si="36"/>
        <v>50</v>
      </c>
      <c r="K213" s="18">
        <f t="shared" si="33"/>
        <v>2152354.8267104737</v>
      </c>
      <c r="L213" s="18">
        <f t="shared" si="34"/>
        <v>925896.13970243768</v>
      </c>
      <c r="M213" s="18">
        <v>0</v>
      </c>
      <c r="N213" s="18">
        <f t="shared" si="40"/>
        <v>925896.13970243768</v>
      </c>
    </row>
    <row r="214" spans="1:14" x14ac:dyDescent="0.25">
      <c r="A214" s="31">
        <v>192</v>
      </c>
      <c r="B214" s="32">
        <v>49953</v>
      </c>
      <c r="C214" s="18">
        <f t="shared" si="31"/>
        <v>23912.500688976863</v>
      </c>
      <c r="D214" s="18">
        <f t="shared" si="37"/>
        <v>23128.769374275769</v>
      </c>
      <c r="E214" s="18">
        <f t="shared" si="32"/>
        <v>15351.241800775293</v>
      </c>
      <c r="F214" s="18">
        <f t="shared" si="43"/>
        <v>7777.5275735004761</v>
      </c>
      <c r="G214" s="18">
        <f t="shared" si="42"/>
        <v>674.87974321483114</v>
      </c>
      <c r="H214" s="18">
        <f t="shared" si="42"/>
        <v>108.85157148626308</v>
      </c>
      <c r="I214" s="41">
        <f t="shared" si="44"/>
        <v>0.1008</v>
      </c>
      <c r="J214" s="18">
        <f t="shared" si="36"/>
        <v>49</v>
      </c>
      <c r="K214" s="18">
        <f t="shared" si="33"/>
        <v>2160132.354283974</v>
      </c>
      <c r="L214" s="18">
        <f t="shared" si="34"/>
        <v>910544.89790166239</v>
      </c>
      <c r="M214" s="18">
        <v>0</v>
      </c>
      <c r="N214" s="18">
        <f t="shared" si="40"/>
        <v>910544.89790166239</v>
      </c>
    </row>
    <row r="215" spans="1:14" x14ac:dyDescent="0.25">
      <c r="A215" s="31">
        <v>193</v>
      </c>
      <c r="B215" s="32">
        <v>49984</v>
      </c>
      <c r="C215" s="18">
        <f t="shared" si="31"/>
        <v>23912.500688976863</v>
      </c>
      <c r="D215" s="18">
        <f t="shared" si="37"/>
        <v>23128.769374275769</v>
      </c>
      <c r="E215" s="18">
        <f t="shared" si="32"/>
        <v>15480.192231901805</v>
      </c>
      <c r="F215" s="18">
        <f t="shared" si="43"/>
        <v>7648.5771423739643</v>
      </c>
      <c r="G215" s="18">
        <f t="shared" si="42"/>
        <v>674.87974321483114</v>
      </c>
      <c r="H215" s="18">
        <f t="shared" si="42"/>
        <v>108.85157148626308</v>
      </c>
      <c r="I215" s="41">
        <f t="shared" si="44"/>
        <v>0.1008</v>
      </c>
      <c r="J215" s="18">
        <f t="shared" si="36"/>
        <v>48</v>
      </c>
      <c r="K215" s="18">
        <f t="shared" si="33"/>
        <v>2167780.9314263482</v>
      </c>
      <c r="L215" s="18">
        <f t="shared" si="34"/>
        <v>895064.70566976059</v>
      </c>
      <c r="M215" s="18">
        <v>0</v>
      </c>
      <c r="N215" s="18">
        <f t="shared" si="40"/>
        <v>895064.70566976059</v>
      </c>
    </row>
    <row r="216" spans="1:14" x14ac:dyDescent="0.25">
      <c r="A216" s="31">
        <v>194</v>
      </c>
      <c r="B216" s="32">
        <v>50014</v>
      </c>
      <c r="C216" s="18">
        <f t="shared" ref="C216:C262" si="45">+D216+G216+H216</f>
        <v>23912.500688976867</v>
      </c>
      <c r="D216" s="18">
        <f t="shared" si="37"/>
        <v>23128.769374275773</v>
      </c>
      <c r="E216" s="18">
        <f t="shared" ref="E216:E261" si="46">D216-F216</f>
        <v>15610.225846649784</v>
      </c>
      <c r="F216" s="18">
        <f t="shared" si="43"/>
        <v>7518.5435276259886</v>
      </c>
      <c r="G216" s="18">
        <f t="shared" si="42"/>
        <v>674.87974321483114</v>
      </c>
      <c r="H216" s="18">
        <f t="shared" si="42"/>
        <v>108.85157148626308</v>
      </c>
      <c r="I216" s="41">
        <f t="shared" si="44"/>
        <v>0.1008</v>
      </c>
      <c r="J216" s="18">
        <f t="shared" si="36"/>
        <v>47</v>
      </c>
      <c r="K216" s="18">
        <f t="shared" ref="K216:K262" si="47">+K215+F216</f>
        <v>2175299.4749539741</v>
      </c>
      <c r="L216" s="18">
        <f t="shared" ref="L216:L262" si="48">L215-E216</f>
        <v>879454.47982311086</v>
      </c>
      <c r="M216" s="18">
        <v>0</v>
      </c>
      <c r="N216" s="18">
        <f t="shared" si="40"/>
        <v>879454.47982311086</v>
      </c>
    </row>
    <row r="217" spans="1:14" x14ac:dyDescent="0.25">
      <c r="A217" s="31">
        <v>195</v>
      </c>
      <c r="B217" s="32">
        <v>50045</v>
      </c>
      <c r="C217" s="18">
        <f t="shared" si="45"/>
        <v>23912.500688976863</v>
      </c>
      <c r="D217" s="18">
        <f t="shared" si="37"/>
        <v>23128.769374275769</v>
      </c>
      <c r="E217" s="18">
        <f t="shared" si="46"/>
        <v>15741.351743761637</v>
      </c>
      <c r="F217" s="18">
        <f t="shared" si="43"/>
        <v>7387.4176305141318</v>
      </c>
      <c r="G217" s="18">
        <f t="shared" ref="G217:H232" si="49">G216</f>
        <v>674.87974321483114</v>
      </c>
      <c r="H217" s="18">
        <f t="shared" si="49"/>
        <v>108.85157148626308</v>
      </c>
      <c r="I217" s="41">
        <f t="shared" si="44"/>
        <v>0.1008</v>
      </c>
      <c r="J217" s="18">
        <f t="shared" ref="J217:J262" si="50">J216-1</f>
        <v>46</v>
      </c>
      <c r="K217" s="18">
        <f t="shared" si="47"/>
        <v>2182686.8925844883</v>
      </c>
      <c r="L217" s="18">
        <f t="shared" si="48"/>
        <v>863713.12807934918</v>
      </c>
      <c r="M217" s="18">
        <v>0</v>
      </c>
      <c r="N217" s="18">
        <f t="shared" si="40"/>
        <v>863713.12807934918</v>
      </c>
    </row>
    <row r="218" spans="1:14" x14ac:dyDescent="0.25">
      <c r="A218" s="31">
        <v>196</v>
      </c>
      <c r="B218" s="32">
        <v>50076</v>
      </c>
      <c r="C218" s="18">
        <f t="shared" si="45"/>
        <v>23912.500688976863</v>
      </c>
      <c r="D218" s="18">
        <f t="shared" si="37"/>
        <v>23128.769374275769</v>
      </c>
      <c r="E218" s="18">
        <f t="shared" si="46"/>
        <v>15873.579098409236</v>
      </c>
      <c r="F218" s="18">
        <f t="shared" si="43"/>
        <v>7255.1902758665328</v>
      </c>
      <c r="G218" s="18">
        <f t="shared" si="49"/>
        <v>674.87974321483114</v>
      </c>
      <c r="H218" s="18">
        <f t="shared" si="49"/>
        <v>108.85157148626308</v>
      </c>
      <c r="I218" s="41">
        <f t="shared" si="44"/>
        <v>0.1008</v>
      </c>
      <c r="J218" s="18">
        <f t="shared" si="50"/>
        <v>45</v>
      </c>
      <c r="K218" s="18">
        <f t="shared" si="47"/>
        <v>2189942.0828603548</v>
      </c>
      <c r="L218" s="18">
        <f t="shared" si="48"/>
        <v>847839.5489809399</v>
      </c>
      <c r="M218" s="18">
        <v>0</v>
      </c>
      <c r="N218" s="18">
        <f t="shared" si="40"/>
        <v>847839.5489809399</v>
      </c>
    </row>
    <row r="219" spans="1:14" x14ac:dyDescent="0.25">
      <c r="A219" s="31">
        <v>197</v>
      </c>
      <c r="B219" s="32">
        <v>50104</v>
      </c>
      <c r="C219" s="18">
        <f t="shared" si="45"/>
        <v>23912.500688976867</v>
      </c>
      <c r="D219" s="18">
        <f t="shared" si="37"/>
        <v>23128.769374275773</v>
      </c>
      <c r="E219" s="18">
        <f t="shared" si="46"/>
        <v>16006.917162835878</v>
      </c>
      <c r="F219" s="18">
        <f t="shared" si="43"/>
        <v>7121.8522114398947</v>
      </c>
      <c r="G219" s="18">
        <f t="shared" si="49"/>
        <v>674.87974321483114</v>
      </c>
      <c r="H219" s="18">
        <f t="shared" si="49"/>
        <v>108.85157148626308</v>
      </c>
      <c r="I219" s="41">
        <f t="shared" si="44"/>
        <v>0.1008</v>
      </c>
      <c r="J219" s="18">
        <f t="shared" si="50"/>
        <v>44</v>
      </c>
      <c r="K219" s="18">
        <f t="shared" si="47"/>
        <v>2197063.9350717948</v>
      </c>
      <c r="L219" s="18">
        <f t="shared" si="48"/>
        <v>831832.63181810407</v>
      </c>
      <c r="M219" s="18">
        <v>0</v>
      </c>
      <c r="N219" s="18">
        <f t="shared" si="40"/>
        <v>831832.63181810407</v>
      </c>
    </row>
    <row r="220" spans="1:14" x14ac:dyDescent="0.25">
      <c r="A220" s="31">
        <v>198</v>
      </c>
      <c r="B220" s="32">
        <v>50135</v>
      </c>
      <c r="C220" s="18">
        <f t="shared" si="45"/>
        <v>23912.500688976863</v>
      </c>
      <c r="D220" s="18">
        <f t="shared" si="37"/>
        <v>23128.769374275769</v>
      </c>
      <c r="E220" s="18">
        <f t="shared" si="46"/>
        <v>16141.375267003696</v>
      </c>
      <c r="F220" s="18">
        <f t="shared" si="43"/>
        <v>6987.3941072720745</v>
      </c>
      <c r="G220" s="18">
        <f t="shared" si="49"/>
        <v>674.87974321483114</v>
      </c>
      <c r="H220" s="18">
        <f t="shared" si="49"/>
        <v>108.85157148626308</v>
      </c>
      <c r="I220" s="41">
        <f t="shared" si="44"/>
        <v>0.1008</v>
      </c>
      <c r="J220" s="18">
        <f t="shared" si="50"/>
        <v>43</v>
      </c>
      <c r="K220" s="18">
        <f t="shared" si="47"/>
        <v>2204051.3291790667</v>
      </c>
      <c r="L220" s="18">
        <f t="shared" si="48"/>
        <v>815691.25655110041</v>
      </c>
      <c r="M220" s="18">
        <v>0</v>
      </c>
      <c r="N220" s="18">
        <f t="shared" si="40"/>
        <v>815691.25655110041</v>
      </c>
    </row>
    <row r="221" spans="1:14" x14ac:dyDescent="0.25">
      <c r="A221" s="31">
        <v>199</v>
      </c>
      <c r="B221" s="32">
        <v>50165</v>
      </c>
      <c r="C221" s="18">
        <f t="shared" si="45"/>
        <v>23912.500688976867</v>
      </c>
      <c r="D221" s="18">
        <f t="shared" si="37"/>
        <v>23128.769374275773</v>
      </c>
      <c r="E221" s="18">
        <f t="shared" si="46"/>
        <v>16276.96281924653</v>
      </c>
      <c r="F221" s="18">
        <f t="shared" si="43"/>
        <v>6851.8065550292431</v>
      </c>
      <c r="G221" s="18">
        <f t="shared" si="49"/>
        <v>674.87974321483114</v>
      </c>
      <c r="H221" s="18">
        <f t="shared" si="49"/>
        <v>108.85157148626308</v>
      </c>
      <c r="I221" s="41">
        <f t="shared" si="44"/>
        <v>0.1008</v>
      </c>
      <c r="J221" s="18">
        <f t="shared" si="50"/>
        <v>42</v>
      </c>
      <c r="K221" s="18">
        <f t="shared" si="47"/>
        <v>2210903.1357340962</v>
      </c>
      <c r="L221" s="18">
        <f t="shared" si="48"/>
        <v>799414.29373185383</v>
      </c>
      <c r="M221" s="18">
        <v>0</v>
      </c>
      <c r="N221" s="18">
        <f t="shared" si="40"/>
        <v>799414.29373185383</v>
      </c>
    </row>
    <row r="222" spans="1:14" x14ac:dyDescent="0.25">
      <c r="A222" s="31">
        <v>200</v>
      </c>
      <c r="B222" s="32">
        <v>50196</v>
      </c>
      <c r="C222" s="18">
        <f t="shared" si="45"/>
        <v>23912.500688976867</v>
      </c>
      <c r="D222" s="18">
        <f t="shared" si="37"/>
        <v>23128.769374275773</v>
      </c>
      <c r="E222" s="18">
        <f t="shared" si="46"/>
        <v>16413.689306928201</v>
      </c>
      <c r="F222" s="18">
        <f t="shared" si="43"/>
        <v>6715.0800673475724</v>
      </c>
      <c r="G222" s="18">
        <f t="shared" si="49"/>
        <v>674.87974321483114</v>
      </c>
      <c r="H222" s="18">
        <f t="shared" si="49"/>
        <v>108.85157148626308</v>
      </c>
      <c r="I222" s="41">
        <f t="shared" si="44"/>
        <v>0.1008</v>
      </c>
      <c r="J222" s="18">
        <f t="shared" si="50"/>
        <v>41</v>
      </c>
      <c r="K222" s="18">
        <f t="shared" si="47"/>
        <v>2217618.2158014439</v>
      </c>
      <c r="L222" s="18">
        <f t="shared" si="48"/>
        <v>783000.60442492564</v>
      </c>
      <c r="M222" s="18">
        <v>0</v>
      </c>
      <c r="N222" s="18">
        <f t="shared" si="40"/>
        <v>783000.60442492564</v>
      </c>
    </row>
    <row r="223" spans="1:14" x14ac:dyDescent="0.25">
      <c r="A223" s="31">
        <v>201</v>
      </c>
      <c r="B223" s="32">
        <v>50226</v>
      </c>
      <c r="C223" s="18">
        <f t="shared" si="45"/>
        <v>23912.500688976863</v>
      </c>
      <c r="D223" s="18">
        <f t="shared" si="37"/>
        <v>23128.769374275769</v>
      </c>
      <c r="E223" s="18">
        <f t="shared" si="46"/>
        <v>16551.564297106393</v>
      </c>
      <c r="F223" s="18">
        <f t="shared" si="43"/>
        <v>6577.2050771693757</v>
      </c>
      <c r="G223" s="18">
        <f t="shared" si="49"/>
        <v>674.87974321483114</v>
      </c>
      <c r="H223" s="18">
        <f t="shared" si="49"/>
        <v>108.85157148626308</v>
      </c>
      <c r="I223" s="41">
        <f t="shared" si="44"/>
        <v>0.1008</v>
      </c>
      <c r="J223" s="18">
        <f t="shared" si="50"/>
        <v>40</v>
      </c>
      <c r="K223" s="18">
        <f t="shared" si="47"/>
        <v>2224195.4208786134</v>
      </c>
      <c r="L223" s="18">
        <f t="shared" si="48"/>
        <v>766449.04012781929</v>
      </c>
      <c r="M223" s="18">
        <v>0</v>
      </c>
      <c r="N223" s="18">
        <f t="shared" si="40"/>
        <v>766449.04012781929</v>
      </c>
    </row>
    <row r="224" spans="1:14" x14ac:dyDescent="0.25">
      <c r="A224" s="31">
        <v>202</v>
      </c>
      <c r="B224" s="32">
        <v>50257</v>
      </c>
      <c r="C224" s="18">
        <f t="shared" si="45"/>
        <v>23912.500688976867</v>
      </c>
      <c r="D224" s="18">
        <f t="shared" si="37"/>
        <v>23128.769374275773</v>
      </c>
      <c r="E224" s="18">
        <f t="shared" si="46"/>
        <v>16690.59743720209</v>
      </c>
      <c r="F224" s="18">
        <f t="shared" si="43"/>
        <v>6438.1719370736819</v>
      </c>
      <c r="G224" s="18">
        <f t="shared" si="49"/>
        <v>674.87974321483114</v>
      </c>
      <c r="H224" s="18">
        <f t="shared" si="49"/>
        <v>108.85157148626308</v>
      </c>
      <c r="I224" s="41">
        <f t="shared" si="44"/>
        <v>0.1008</v>
      </c>
      <c r="J224" s="18">
        <f t="shared" si="50"/>
        <v>39</v>
      </c>
      <c r="K224" s="18">
        <f t="shared" si="47"/>
        <v>2230633.5928156869</v>
      </c>
      <c r="L224" s="18">
        <f t="shared" si="48"/>
        <v>749758.44269061717</v>
      </c>
      <c r="M224" s="18">
        <v>0</v>
      </c>
      <c r="N224" s="18">
        <f t="shared" si="40"/>
        <v>749758.44269061717</v>
      </c>
    </row>
    <row r="225" spans="1:14" x14ac:dyDescent="0.25">
      <c r="A225" s="31">
        <v>203</v>
      </c>
      <c r="B225" s="32">
        <v>50288</v>
      </c>
      <c r="C225" s="18">
        <f t="shared" si="45"/>
        <v>23912.50068897687</v>
      </c>
      <c r="D225" s="18">
        <f t="shared" si="37"/>
        <v>23128.769374275776</v>
      </c>
      <c r="E225" s="18">
        <f t="shared" si="46"/>
        <v>16830.798455674591</v>
      </c>
      <c r="F225" s="18">
        <f t="shared" si="43"/>
        <v>6297.9709186011851</v>
      </c>
      <c r="G225" s="18">
        <f t="shared" si="49"/>
        <v>674.87974321483114</v>
      </c>
      <c r="H225" s="18">
        <f t="shared" si="49"/>
        <v>108.85157148626308</v>
      </c>
      <c r="I225" s="41">
        <f t="shared" si="44"/>
        <v>0.1008</v>
      </c>
      <c r="J225" s="18">
        <f t="shared" si="50"/>
        <v>38</v>
      </c>
      <c r="K225" s="18">
        <f t="shared" si="47"/>
        <v>2236931.5637342883</v>
      </c>
      <c r="L225" s="18">
        <f t="shared" si="48"/>
        <v>732927.64423494262</v>
      </c>
      <c r="M225" s="18">
        <v>0</v>
      </c>
      <c r="N225" s="18">
        <f t="shared" si="40"/>
        <v>732927.64423494262</v>
      </c>
    </row>
    <row r="226" spans="1:14" x14ac:dyDescent="0.25">
      <c r="A226" s="31">
        <v>204</v>
      </c>
      <c r="B226" s="32">
        <v>50318</v>
      </c>
      <c r="C226" s="18">
        <f t="shared" si="45"/>
        <v>23912.50068897687</v>
      </c>
      <c r="D226" s="18">
        <f t="shared" si="37"/>
        <v>23128.769374275776</v>
      </c>
      <c r="E226" s="18">
        <f t="shared" si="46"/>
        <v>16972.177162702257</v>
      </c>
      <c r="F226" s="18">
        <f t="shared" si="43"/>
        <v>6156.5922115735184</v>
      </c>
      <c r="G226" s="18">
        <f t="shared" si="49"/>
        <v>674.87974321483114</v>
      </c>
      <c r="H226" s="18">
        <f t="shared" si="49"/>
        <v>108.85157148626308</v>
      </c>
      <c r="I226" s="41">
        <f t="shared" si="44"/>
        <v>0.1008</v>
      </c>
      <c r="J226" s="18">
        <f t="shared" si="50"/>
        <v>37</v>
      </c>
      <c r="K226" s="18">
        <f t="shared" si="47"/>
        <v>2243088.1559458617</v>
      </c>
      <c r="L226" s="18">
        <f t="shared" si="48"/>
        <v>715955.46707224031</v>
      </c>
      <c r="M226" s="18">
        <v>0</v>
      </c>
      <c r="N226" s="18">
        <f t="shared" si="40"/>
        <v>715955.46707224031</v>
      </c>
    </row>
    <row r="227" spans="1:14" x14ac:dyDescent="0.25">
      <c r="A227" s="31">
        <v>205</v>
      </c>
      <c r="B227" s="32">
        <v>50349</v>
      </c>
      <c r="C227" s="18">
        <f t="shared" si="45"/>
        <v>23912.500688976867</v>
      </c>
      <c r="D227" s="18">
        <f t="shared" ref="D227:D262" si="51">PMT(I227/12,J227,-L226)</f>
        <v>23128.769374275773</v>
      </c>
      <c r="E227" s="18">
        <f t="shared" si="46"/>
        <v>17114.743450868955</v>
      </c>
      <c r="F227" s="18">
        <f t="shared" si="43"/>
        <v>6014.0259234068199</v>
      </c>
      <c r="G227" s="18">
        <f t="shared" si="49"/>
        <v>674.87974321483114</v>
      </c>
      <c r="H227" s="18">
        <f t="shared" si="49"/>
        <v>108.85157148626308</v>
      </c>
      <c r="I227" s="41">
        <f t="shared" si="44"/>
        <v>0.1008</v>
      </c>
      <c r="J227" s="18">
        <f t="shared" si="50"/>
        <v>36</v>
      </c>
      <c r="K227" s="18">
        <f t="shared" si="47"/>
        <v>2249102.1818692684</v>
      </c>
      <c r="L227" s="18">
        <f t="shared" si="48"/>
        <v>698840.72362137132</v>
      </c>
      <c r="M227" s="18">
        <v>0</v>
      </c>
      <c r="N227" s="18">
        <f t="shared" si="40"/>
        <v>698840.72362137132</v>
      </c>
    </row>
    <row r="228" spans="1:14" x14ac:dyDescent="0.25">
      <c r="A228" s="31">
        <v>206</v>
      </c>
      <c r="B228" s="32">
        <v>50379</v>
      </c>
      <c r="C228" s="18">
        <f t="shared" si="45"/>
        <v>23912.500688976863</v>
      </c>
      <c r="D228" s="18">
        <f t="shared" si="51"/>
        <v>23128.769374275769</v>
      </c>
      <c r="E228" s="18">
        <f t="shared" si="46"/>
        <v>17258.507295856249</v>
      </c>
      <c r="F228" s="18">
        <f t="shared" si="43"/>
        <v>5870.2620784195196</v>
      </c>
      <c r="G228" s="18">
        <f t="shared" si="49"/>
        <v>674.87974321483114</v>
      </c>
      <c r="H228" s="18">
        <f t="shared" si="49"/>
        <v>108.85157148626308</v>
      </c>
      <c r="I228" s="41">
        <f t="shared" si="44"/>
        <v>0.1008</v>
      </c>
      <c r="J228" s="18">
        <f t="shared" si="50"/>
        <v>35</v>
      </c>
      <c r="K228" s="18">
        <f t="shared" si="47"/>
        <v>2254972.4439476877</v>
      </c>
      <c r="L228" s="18">
        <f t="shared" si="48"/>
        <v>681582.21632551507</v>
      </c>
      <c r="M228" s="18">
        <v>0</v>
      </c>
      <c r="N228" s="18">
        <f t="shared" si="40"/>
        <v>681582.21632551507</v>
      </c>
    </row>
    <row r="229" spans="1:14" x14ac:dyDescent="0.25">
      <c r="A229" s="31">
        <v>207</v>
      </c>
      <c r="B229" s="32">
        <v>50410</v>
      </c>
      <c r="C229" s="18">
        <f t="shared" si="45"/>
        <v>23912.500688976867</v>
      </c>
      <c r="D229" s="18">
        <f t="shared" si="51"/>
        <v>23128.769374275773</v>
      </c>
      <c r="E229" s="18">
        <f t="shared" si="46"/>
        <v>17403.478757141445</v>
      </c>
      <c r="F229" s="18">
        <f t="shared" si="43"/>
        <v>5725.2906171343266</v>
      </c>
      <c r="G229" s="18">
        <f t="shared" si="49"/>
        <v>674.87974321483114</v>
      </c>
      <c r="H229" s="18">
        <f t="shared" si="49"/>
        <v>108.85157148626308</v>
      </c>
      <c r="I229" s="41">
        <f t="shared" si="44"/>
        <v>0.1008</v>
      </c>
      <c r="J229" s="18">
        <f t="shared" si="50"/>
        <v>34</v>
      </c>
      <c r="K229" s="18">
        <f t="shared" si="47"/>
        <v>2260697.7345648222</v>
      </c>
      <c r="L229" s="18">
        <f t="shared" si="48"/>
        <v>664178.73756837368</v>
      </c>
      <c r="M229" s="18">
        <v>0</v>
      </c>
      <c r="N229" s="18">
        <f t="shared" si="40"/>
        <v>664178.73756837368</v>
      </c>
    </row>
    <row r="230" spans="1:14" x14ac:dyDescent="0.25">
      <c r="A230" s="31">
        <v>208</v>
      </c>
      <c r="B230" s="32">
        <v>50441</v>
      </c>
      <c r="C230" s="18">
        <f t="shared" si="45"/>
        <v>23912.500688976863</v>
      </c>
      <c r="D230" s="18">
        <f t="shared" si="51"/>
        <v>23128.769374275769</v>
      </c>
      <c r="E230" s="18">
        <f t="shared" si="46"/>
        <v>17549.667978701429</v>
      </c>
      <c r="F230" s="18">
        <f t="shared" si="43"/>
        <v>5579.1013955743392</v>
      </c>
      <c r="G230" s="18">
        <f t="shared" si="49"/>
        <v>674.87974321483114</v>
      </c>
      <c r="H230" s="18">
        <f t="shared" si="49"/>
        <v>108.85157148626308</v>
      </c>
      <c r="I230" s="41">
        <f t="shared" si="44"/>
        <v>0.1008</v>
      </c>
      <c r="J230" s="18">
        <f t="shared" si="50"/>
        <v>33</v>
      </c>
      <c r="K230" s="18">
        <f t="shared" si="47"/>
        <v>2266276.8359603966</v>
      </c>
      <c r="L230" s="18">
        <f t="shared" si="48"/>
        <v>646629.06958967226</v>
      </c>
      <c r="M230" s="18">
        <v>0</v>
      </c>
      <c r="N230" s="18">
        <f t="shared" si="40"/>
        <v>646629.06958967226</v>
      </c>
    </row>
    <row r="231" spans="1:14" x14ac:dyDescent="0.25">
      <c r="A231" s="31">
        <v>209</v>
      </c>
      <c r="B231" s="32">
        <v>50469</v>
      </c>
      <c r="C231" s="18">
        <f t="shared" si="45"/>
        <v>23912.500688976867</v>
      </c>
      <c r="D231" s="18">
        <f t="shared" si="51"/>
        <v>23128.769374275773</v>
      </c>
      <c r="E231" s="18">
        <f t="shared" si="46"/>
        <v>17697.085189722526</v>
      </c>
      <c r="F231" s="18">
        <f t="shared" si="43"/>
        <v>5431.6841845532472</v>
      </c>
      <c r="G231" s="18">
        <f t="shared" si="49"/>
        <v>674.87974321483114</v>
      </c>
      <c r="H231" s="18">
        <f t="shared" si="49"/>
        <v>108.85157148626308</v>
      </c>
      <c r="I231" s="41">
        <f t="shared" si="44"/>
        <v>0.1008</v>
      </c>
      <c r="J231" s="18">
        <f t="shared" si="50"/>
        <v>32</v>
      </c>
      <c r="K231" s="18">
        <f t="shared" si="47"/>
        <v>2271708.5201449497</v>
      </c>
      <c r="L231" s="18">
        <f t="shared" si="48"/>
        <v>628931.98439994978</v>
      </c>
      <c r="M231" s="18">
        <v>0</v>
      </c>
      <c r="N231" s="18">
        <f t="shared" si="40"/>
        <v>628931.98439994978</v>
      </c>
    </row>
    <row r="232" spans="1:14" x14ac:dyDescent="0.25">
      <c r="A232" s="31">
        <v>210</v>
      </c>
      <c r="B232" s="32">
        <v>50500</v>
      </c>
      <c r="C232" s="18">
        <f t="shared" si="45"/>
        <v>23912.50068897687</v>
      </c>
      <c r="D232" s="18">
        <f t="shared" si="51"/>
        <v>23128.769374275776</v>
      </c>
      <c r="E232" s="18">
        <f t="shared" si="46"/>
        <v>17845.740705316199</v>
      </c>
      <c r="F232" s="18">
        <f t="shared" si="43"/>
        <v>5283.0286689595787</v>
      </c>
      <c r="G232" s="18">
        <f t="shared" si="49"/>
        <v>674.87974321483114</v>
      </c>
      <c r="H232" s="18">
        <f t="shared" si="49"/>
        <v>108.85157148626308</v>
      </c>
      <c r="I232" s="41">
        <f t="shared" si="44"/>
        <v>0.1008</v>
      </c>
      <c r="J232" s="18">
        <f t="shared" si="50"/>
        <v>31</v>
      </c>
      <c r="K232" s="18">
        <f t="shared" si="47"/>
        <v>2276991.5488139093</v>
      </c>
      <c r="L232" s="18">
        <f t="shared" si="48"/>
        <v>611086.24369463359</v>
      </c>
      <c r="M232" s="18">
        <v>0</v>
      </c>
      <c r="N232" s="18">
        <f t="shared" si="40"/>
        <v>611086.24369463359</v>
      </c>
    </row>
    <row r="233" spans="1:14" x14ac:dyDescent="0.25">
      <c r="A233" s="31">
        <v>211</v>
      </c>
      <c r="B233" s="32">
        <v>50530</v>
      </c>
      <c r="C233" s="18">
        <f t="shared" si="45"/>
        <v>23912.500688976867</v>
      </c>
      <c r="D233" s="18">
        <f t="shared" si="51"/>
        <v>23128.769374275773</v>
      </c>
      <c r="E233" s="18">
        <f t="shared" si="46"/>
        <v>17995.64492724085</v>
      </c>
      <c r="F233" s="18">
        <f t="shared" si="43"/>
        <v>5133.1244470349229</v>
      </c>
      <c r="G233" s="18">
        <f t="shared" ref="G233:H248" si="52">G232</f>
        <v>674.87974321483114</v>
      </c>
      <c r="H233" s="18">
        <f t="shared" si="52"/>
        <v>108.85157148626308</v>
      </c>
      <c r="I233" s="41">
        <f t="shared" si="44"/>
        <v>0.1008</v>
      </c>
      <c r="J233" s="18">
        <f t="shared" si="50"/>
        <v>30</v>
      </c>
      <c r="K233" s="18">
        <f t="shared" si="47"/>
        <v>2282124.6732609444</v>
      </c>
      <c r="L233" s="18">
        <f t="shared" si="48"/>
        <v>593090.5987673928</v>
      </c>
      <c r="M233" s="18">
        <v>0</v>
      </c>
      <c r="N233" s="18">
        <f t="shared" si="40"/>
        <v>593090.5987673928</v>
      </c>
    </row>
    <row r="234" spans="1:14" x14ac:dyDescent="0.25">
      <c r="A234" s="31">
        <v>212</v>
      </c>
      <c r="B234" s="32">
        <v>50561</v>
      </c>
      <c r="C234" s="18">
        <f t="shared" si="45"/>
        <v>23912.50068897687</v>
      </c>
      <c r="D234" s="18">
        <f t="shared" si="51"/>
        <v>23128.769374275776</v>
      </c>
      <c r="E234" s="18">
        <f t="shared" si="46"/>
        <v>18146.808344629677</v>
      </c>
      <c r="F234" s="18">
        <f t="shared" si="43"/>
        <v>4981.9610296460996</v>
      </c>
      <c r="G234" s="18">
        <f t="shared" si="52"/>
        <v>674.87974321483114</v>
      </c>
      <c r="H234" s="18">
        <f t="shared" si="52"/>
        <v>108.85157148626308</v>
      </c>
      <c r="I234" s="41">
        <f t="shared" si="44"/>
        <v>0.1008</v>
      </c>
      <c r="J234" s="18">
        <f t="shared" si="50"/>
        <v>29</v>
      </c>
      <c r="K234" s="18">
        <f t="shared" si="47"/>
        <v>2287106.6342905904</v>
      </c>
      <c r="L234" s="18">
        <f t="shared" si="48"/>
        <v>574943.79042276309</v>
      </c>
      <c r="M234" s="18">
        <v>0</v>
      </c>
      <c r="N234" s="18">
        <f t="shared" si="40"/>
        <v>574943.79042276309</v>
      </c>
    </row>
    <row r="235" spans="1:14" x14ac:dyDescent="0.25">
      <c r="A235" s="31">
        <v>213</v>
      </c>
      <c r="B235" s="32">
        <v>50591</v>
      </c>
      <c r="C235" s="18">
        <f t="shared" si="45"/>
        <v>23912.500688976874</v>
      </c>
      <c r="D235" s="18">
        <f t="shared" si="51"/>
        <v>23128.76937427578</v>
      </c>
      <c r="E235" s="18">
        <f t="shared" si="46"/>
        <v>18299.24153472457</v>
      </c>
      <c r="F235" s="18">
        <f t="shared" si="43"/>
        <v>4829.5278395512096</v>
      </c>
      <c r="G235" s="18">
        <f t="shared" si="52"/>
        <v>674.87974321483114</v>
      </c>
      <c r="H235" s="18">
        <f t="shared" si="52"/>
        <v>108.85157148626308</v>
      </c>
      <c r="I235" s="41">
        <f t="shared" si="44"/>
        <v>0.1008</v>
      </c>
      <c r="J235" s="18">
        <f t="shared" si="50"/>
        <v>28</v>
      </c>
      <c r="K235" s="18">
        <f t="shared" si="47"/>
        <v>2291936.1621301416</v>
      </c>
      <c r="L235" s="18">
        <f t="shared" si="48"/>
        <v>556644.54888803849</v>
      </c>
      <c r="M235" s="18">
        <v>0</v>
      </c>
      <c r="N235" s="18">
        <f t="shared" si="40"/>
        <v>556644.54888803849</v>
      </c>
    </row>
    <row r="236" spans="1:14" x14ac:dyDescent="0.25">
      <c r="A236" s="31">
        <v>214</v>
      </c>
      <c r="B236" s="32">
        <v>50622</v>
      </c>
      <c r="C236" s="18">
        <f t="shared" si="45"/>
        <v>23912.500688976867</v>
      </c>
      <c r="D236" s="18">
        <f t="shared" si="51"/>
        <v>23128.769374275773</v>
      </c>
      <c r="E236" s="18">
        <f t="shared" si="46"/>
        <v>18452.955163616251</v>
      </c>
      <c r="F236" s="18">
        <f t="shared" si="43"/>
        <v>4675.8142106595233</v>
      </c>
      <c r="G236" s="18">
        <f t="shared" si="52"/>
        <v>674.87974321483114</v>
      </c>
      <c r="H236" s="18">
        <f t="shared" si="52"/>
        <v>108.85157148626308</v>
      </c>
      <c r="I236" s="41">
        <f t="shared" si="44"/>
        <v>0.1008</v>
      </c>
      <c r="J236" s="18">
        <f t="shared" si="50"/>
        <v>27</v>
      </c>
      <c r="K236" s="18">
        <f t="shared" si="47"/>
        <v>2296611.976340801</v>
      </c>
      <c r="L236" s="18">
        <f t="shared" si="48"/>
        <v>538191.59372442227</v>
      </c>
      <c r="M236" s="18">
        <v>0</v>
      </c>
      <c r="N236" s="18">
        <f t="shared" si="40"/>
        <v>538191.59372442227</v>
      </c>
    </row>
    <row r="237" spans="1:14" x14ac:dyDescent="0.25">
      <c r="A237" s="31">
        <v>215</v>
      </c>
      <c r="B237" s="32">
        <v>50653</v>
      </c>
      <c r="C237" s="18">
        <f t="shared" si="45"/>
        <v>23912.50068897687</v>
      </c>
      <c r="D237" s="18">
        <f t="shared" si="51"/>
        <v>23128.769374275776</v>
      </c>
      <c r="E237" s="18">
        <f t="shared" si="46"/>
        <v>18607.959986990631</v>
      </c>
      <c r="F237" s="18">
        <f t="shared" si="43"/>
        <v>4520.8093872851468</v>
      </c>
      <c r="G237" s="18">
        <f t="shared" si="52"/>
        <v>674.87974321483114</v>
      </c>
      <c r="H237" s="18">
        <f t="shared" si="52"/>
        <v>108.85157148626308</v>
      </c>
      <c r="I237" s="41">
        <f t="shared" si="44"/>
        <v>0.1008</v>
      </c>
      <c r="J237" s="18">
        <f t="shared" si="50"/>
        <v>26</v>
      </c>
      <c r="K237" s="18">
        <f t="shared" si="47"/>
        <v>2301132.7857280863</v>
      </c>
      <c r="L237" s="18">
        <f t="shared" si="48"/>
        <v>519583.63373743166</v>
      </c>
      <c r="M237" s="18">
        <v>0</v>
      </c>
      <c r="N237" s="18">
        <f t="shared" si="40"/>
        <v>519583.63373743166</v>
      </c>
    </row>
    <row r="238" spans="1:14" x14ac:dyDescent="0.25">
      <c r="A238" s="31">
        <v>216</v>
      </c>
      <c r="B238" s="32">
        <v>50683</v>
      </c>
      <c r="C238" s="18">
        <f t="shared" si="45"/>
        <v>23912.500688976874</v>
      </c>
      <c r="D238" s="18">
        <f t="shared" si="51"/>
        <v>23128.76937427578</v>
      </c>
      <c r="E238" s="18">
        <f t="shared" si="46"/>
        <v>18764.266850881355</v>
      </c>
      <c r="F238" s="18">
        <f t="shared" si="43"/>
        <v>4364.5025233944261</v>
      </c>
      <c r="G238" s="18">
        <f t="shared" si="52"/>
        <v>674.87974321483114</v>
      </c>
      <c r="H238" s="18">
        <f t="shared" si="52"/>
        <v>108.85157148626308</v>
      </c>
      <c r="I238" s="41">
        <f t="shared" si="44"/>
        <v>0.1008</v>
      </c>
      <c r="J238" s="18">
        <f t="shared" si="50"/>
        <v>25</v>
      </c>
      <c r="K238" s="18">
        <f t="shared" si="47"/>
        <v>2305497.2882514806</v>
      </c>
      <c r="L238" s="18">
        <f t="shared" si="48"/>
        <v>500819.36688655033</v>
      </c>
      <c r="M238" s="18">
        <v>0</v>
      </c>
      <c r="N238" s="18">
        <f t="shared" si="40"/>
        <v>500819.36688655033</v>
      </c>
    </row>
    <row r="239" spans="1:14" x14ac:dyDescent="0.25">
      <c r="A239" s="31">
        <v>217</v>
      </c>
      <c r="B239" s="32">
        <v>50714</v>
      </c>
      <c r="C239" s="18">
        <f t="shared" si="45"/>
        <v>23912.50068897687</v>
      </c>
      <c r="D239" s="18">
        <f t="shared" si="51"/>
        <v>23128.769374275776</v>
      </c>
      <c r="E239" s="18">
        <f t="shared" si="46"/>
        <v>18921.886692428754</v>
      </c>
      <c r="F239" s="18">
        <f t="shared" ref="F239:F262" si="53">L238*$C$13/360*30</f>
        <v>4206.8826818470234</v>
      </c>
      <c r="G239" s="18">
        <f t="shared" si="52"/>
        <v>674.87974321483114</v>
      </c>
      <c r="H239" s="18">
        <f t="shared" si="52"/>
        <v>108.85157148626308</v>
      </c>
      <c r="I239" s="41">
        <f t="shared" si="44"/>
        <v>0.1008</v>
      </c>
      <c r="J239" s="18">
        <f t="shared" si="50"/>
        <v>24</v>
      </c>
      <c r="K239" s="18">
        <f t="shared" si="47"/>
        <v>2309704.1709333276</v>
      </c>
      <c r="L239" s="18">
        <f t="shared" si="48"/>
        <v>481897.4801941216</v>
      </c>
      <c r="M239" s="18">
        <v>0</v>
      </c>
      <c r="N239" s="18">
        <f t="shared" si="40"/>
        <v>481897.4801941216</v>
      </c>
    </row>
    <row r="240" spans="1:14" x14ac:dyDescent="0.25">
      <c r="A240" s="31">
        <v>218</v>
      </c>
      <c r="B240" s="32">
        <v>50744</v>
      </c>
      <c r="C240" s="18">
        <f t="shared" si="45"/>
        <v>23912.50068897687</v>
      </c>
      <c r="D240" s="18">
        <f t="shared" si="51"/>
        <v>23128.769374275776</v>
      </c>
      <c r="E240" s="18">
        <f t="shared" si="46"/>
        <v>19080.830540645155</v>
      </c>
      <c r="F240" s="18">
        <f t="shared" si="53"/>
        <v>4047.938833630621</v>
      </c>
      <c r="G240" s="18">
        <f t="shared" si="52"/>
        <v>674.87974321483114</v>
      </c>
      <c r="H240" s="18">
        <f t="shared" si="52"/>
        <v>108.85157148626308</v>
      </c>
      <c r="I240" s="41">
        <f t="shared" si="44"/>
        <v>0.1008</v>
      </c>
      <c r="J240" s="18">
        <f t="shared" si="50"/>
        <v>23</v>
      </c>
      <c r="K240" s="18">
        <f t="shared" si="47"/>
        <v>2313752.1097669583</v>
      </c>
      <c r="L240" s="18">
        <f t="shared" si="48"/>
        <v>462816.64965347643</v>
      </c>
      <c r="M240" s="18">
        <v>0</v>
      </c>
      <c r="N240" s="18">
        <f t="shared" si="40"/>
        <v>462816.64965347643</v>
      </c>
    </row>
    <row r="241" spans="1:14" x14ac:dyDescent="0.25">
      <c r="A241" s="31">
        <v>219</v>
      </c>
      <c r="B241" s="32">
        <v>50775</v>
      </c>
      <c r="C241" s="18">
        <f t="shared" si="45"/>
        <v>23912.500688976874</v>
      </c>
      <c r="D241" s="18">
        <f t="shared" si="51"/>
        <v>23128.76937427578</v>
      </c>
      <c r="E241" s="18">
        <f t="shared" si="46"/>
        <v>19241.109517186578</v>
      </c>
      <c r="F241" s="18">
        <f t="shared" si="53"/>
        <v>3887.659857089202</v>
      </c>
      <c r="G241" s="18">
        <f t="shared" si="52"/>
        <v>674.87974321483114</v>
      </c>
      <c r="H241" s="18">
        <f t="shared" si="52"/>
        <v>108.85157148626308</v>
      </c>
      <c r="I241" s="41">
        <f t="shared" si="44"/>
        <v>0.1008</v>
      </c>
      <c r="J241" s="18">
        <f t="shared" si="50"/>
        <v>22</v>
      </c>
      <c r="K241" s="18">
        <f t="shared" si="47"/>
        <v>2317639.7696240474</v>
      </c>
      <c r="L241" s="18">
        <f t="shared" si="48"/>
        <v>443575.54013628984</v>
      </c>
      <c r="M241" s="18">
        <v>0</v>
      </c>
      <c r="N241" s="18">
        <f t="shared" si="40"/>
        <v>443575.54013628984</v>
      </c>
    </row>
    <row r="242" spans="1:14" x14ac:dyDescent="0.25">
      <c r="A242" s="31">
        <v>220</v>
      </c>
      <c r="B242" s="32">
        <v>50806</v>
      </c>
      <c r="C242" s="18">
        <f t="shared" si="45"/>
        <v>23912.50068897687</v>
      </c>
      <c r="D242" s="18">
        <f t="shared" si="51"/>
        <v>23128.769374275776</v>
      </c>
      <c r="E242" s="18">
        <f t="shared" si="46"/>
        <v>19402.734837130942</v>
      </c>
      <c r="F242" s="18">
        <f t="shared" si="53"/>
        <v>3726.0345371448348</v>
      </c>
      <c r="G242" s="18">
        <f t="shared" si="52"/>
        <v>674.87974321483114</v>
      </c>
      <c r="H242" s="18">
        <f t="shared" si="52"/>
        <v>108.85157148626308</v>
      </c>
      <c r="I242" s="41">
        <f t="shared" si="44"/>
        <v>0.1008</v>
      </c>
      <c r="J242" s="18">
        <f t="shared" si="50"/>
        <v>21</v>
      </c>
      <c r="K242" s="18">
        <f t="shared" si="47"/>
        <v>2321365.8041611924</v>
      </c>
      <c r="L242" s="18">
        <f t="shared" si="48"/>
        <v>424172.80529915891</v>
      </c>
      <c r="M242" s="18">
        <v>0</v>
      </c>
      <c r="N242" s="18">
        <f t="shared" si="40"/>
        <v>424172.80529915891</v>
      </c>
    </row>
    <row r="243" spans="1:14" x14ac:dyDescent="0.25">
      <c r="A243" s="31">
        <v>221</v>
      </c>
      <c r="B243" s="32">
        <v>50834</v>
      </c>
      <c r="C243" s="18">
        <f t="shared" si="45"/>
        <v>23912.50068897687</v>
      </c>
      <c r="D243" s="18">
        <f t="shared" si="51"/>
        <v>23128.769374275776</v>
      </c>
      <c r="E243" s="18">
        <f t="shared" si="46"/>
        <v>19565.717809762842</v>
      </c>
      <c r="F243" s="18">
        <f t="shared" si="53"/>
        <v>3563.0515645129353</v>
      </c>
      <c r="G243" s="18">
        <f t="shared" si="52"/>
        <v>674.87974321483114</v>
      </c>
      <c r="H243" s="18">
        <f t="shared" si="52"/>
        <v>108.85157148626308</v>
      </c>
      <c r="I243" s="41">
        <f t="shared" si="44"/>
        <v>0.1008</v>
      </c>
      <c r="J243" s="18">
        <f t="shared" si="50"/>
        <v>20</v>
      </c>
      <c r="K243" s="18">
        <f t="shared" si="47"/>
        <v>2324928.8557257052</v>
      </c>
      <c r="L243" s="18">
        <f t="shared" si="48"/>
        <v>404607.08748939604</v>
      </c>
      <c r="M243" s="18">
        <v>0</v>
      </c>
      <c r="N243" s="18">
        <f t="shared" ref="N243:N262" si="54">+L243-M243</f>
        <v>404607.08748939604</v>
      </c>
    </row>
    <row r="244" spans="1:14" x14ac:dyDescent="0.25">
      <c r="A244" s="31">
        <v>222</v>
      </c>
      <c r="B244" s="32">
        <v>50865</v>
      </c>
      <c r="C244" s="18">
        <f t="shared" si="45"/>
        <v>23912.500688976874</v>
      </c>
      <c r="D244" s="18">
        <f t="shared" si="51"/>
        <v>23128.76937427578</v>
      </c>
      <c r="E244" s="18">
        <f t="shared" si="46"/>
        <v>19730.069839364853</v>
      </c>
      <c r="F244" s="18">
        <f t="shared" si="53"/>
        <v>3398.699534910927</v>
      </c>
      <c r="G244" s="18">
        <f t="shared" si="52"/>
        <v>674.87974321483114</v>
      </c>
      <c r="H244" s="18">
        <f t="shared" si="52"/>
        <v>108.85157148626308</v>
      </c>
      <c r="I244" s="41">
        <f t="shared" si="44"/>
        <v>0.1008</v>
      </c>
      <c r="J244" s="18">
        <f t="shared" si="50"/>
        <v>19</v>
      </c>
      <c r="K244" s="18">
        <f t="shared" si="47"/>
        <v>2328327.5552606159</v>
      </c>
      <c r="L244" s="18">
        <f t="shared" si="48"/>
        <v>384877.01765003119</v>
      </c>
      <c r="M244" s="18">
        <v>0</v>
      </c>
      <c r="N244" s="18">
        <f t="shared" si="54"/>
        <v>384877.01765003119</v>
      </c>
    </row>
    <row r="245" spans="1:14" x14ac:dyDescent="0.25">
      <c r="A245" s="31">
        <v>223</v>
      </c>
      <c r="B245" s="32">
        <v>50895</v>
      </c>
      <c r="C245" s="18">
        <f t="shared" si="45"/>
        <v>23912.50068897687</v>
      </c>
      <c r="D245" s="18">
        <f t="shared" si="51"/>
        <v>23128.769374275776</v>
      </c>
      <c r="E245" s="18">
        <f t="shared" si="46"/>
        <v>19895.802426015514</v>
      </c>
      <c r="F245" s="18">
        <f t="shared" si="53"/>
        <v>3232.9669482602621</v>
      </c>
      <c r="G245" s="18">
        <f t="shared" si="52"/>
        <v>674.87974321483114</v>
      </c>
      <c r="H245" s="18">
        <f t="shared" si="52"/>
        <v>108.85157148626308</v>
      </c>
      <c r="I245" s="41">
        <f t="shared" si="44"/>
        <v>0.1008</v>
      </c>
      <c r="J245" s="18">
        <f t="shared" si="50"/>
        <v>18</v>
      </c>
      <c r="K245" s="18">
        <f t="shared" si="47"/>
        <v>2331560.522208876</v>
      </c>
      <c r="L245" s="18">
        <f t="shared" si="48"/>
        <v>364981.2152240157</v>
      </c>
      <c r="M245" s="18">
        <v>0</v>
      </c>
      <c r="N245" s="18">
        <f t="shared" si="54"/>
        <v>364981.2152240157</v>
      </c>
    </row>
    <row r="246" spans="1:14" x14ac:dyDescent="0.25">
      <c r="A246" s="31">
        <v>224</v>
      </c>
      <c r="B246" s="32">
        <v>50926</v>
      </c>
      <c r="C246" s="18">
        <f t="shared" si="45"/>
        <v>23912.500688976874</v>
      </c>
      <c r="D246" s="18">
        <f t="shared" si="51"/>
        <v>23128.76937427578</v>
      </c>
      <c r="E246" s="18">
        <f t="shared" si="46"/>
        <v>20062.927166394049</v>
      </c>
      <c r="F246" s="18">
        <f t="shared" si="53"/>
        <v>3065.8422078817321</v>
      </c>
      <c r="G246" s="18">
        <f t="shared" si="52"/>
        <v>674.87974321483114</v>
      </c>
      <c r="H246" s="18">
        <f t="shared" si="52"/>
        <v>108.85157148626308</v>
      </c>
      <c r="I246" s="41">
        <f t="shared" si="44"/>
        <v>0.1008</v>
      </c>
      <c r="J246" s="18">
        <f t="shared" si="50"/>
        <v>17</v>
      </c>
      <c r="K246" s="18">
        <f t="shared" si="47"/>
        <v>2334626.3644167576</v>
      </c>
      <c r="L246" s="18">
        <f t="shared" si="48"/>
        <v>344918.28805762163</v>
      </c>
      <c r="M246" s="18">
        <v>0</v>
      </c>
      <c r="N246" s="18">
        <f t="shared" si="54"/>
        <v>344918.28805762163</v>
      </c>
    </row>
    <row r="247" spans="1:14" x14ac:dyDescent="0.25">
      <c r="A247" s="31">
        <v>225</v>
      </c>
      <c r="B247" s="32">
        <v>50956</v>
      </c>
      <c r="C247" s="18">
        <f t="shared" si="45"/>
        <v>23912.50068897687</v>
      </c>
      <c r="D247" s="18">
        <f t="shared" si="51"/>
        <v>23128.769374275776</v>
      </c>
      <c r="E247" s="18">
        <f t="shared" si="46"/>
        <v>20231.455754591756</v>
      </c>
      <c r="F247" s="18">
        <f t="shared" si="53"/>
        <v>2897.3136196840219</v>
      </c>
      <c r="G247" s="18">
        <f t="shared" si="52"/>
        <v>674.87974321483114</v>
      </c>
      <c r="H247" s="18">
        <f t="shared" si="52"/>
        <v>108.85157148626308</v>
      </c>
      <c r="I247" s="41">
        <f t="shared" si="44"/>
        <v>0.1008</v>
      </c>
      <c r="J247" s="18">
        <f t="shared" si="50"/>
        <v>16</v>
      </c>
      <c r="K247" s="18">
        <f t="shared" si="47"/>
        <v>2337523.6780364416</v>
      </c>
      <c r="L247" s="18">
        <f t="shared" si="48"/>
        <v>324686.83230302989</v>
      </c>
      <c r="M247" s="18">
        <v>0</v>
      </c>
      <c r="N247" s="18">
        <f t="shared" si="54"/>
        <v>324686.83230302989</v>
      </c>
    </row>
    <row r="248" spans="1:14" x14ac:dyDescent="0.25">
      <c r="A248" s="31">
        <v>226</v>
      </c>
      <c r="B248" s="32">
        <v>50987</v>
      </c>
      <c r="C248" s="18">
        <f t="shared" si="45"/>
        <v>23912.50068897687</v>
      </c>
      <c r="D248" s="18">
        <f t="shared" si="51"/>
        <v>23128.769374275776</v>
      </c>
      <c r="E248" s="18">
        <f t="shared" si="46"/>
        <v>20401.399982930325</v>
      </c>
      <c r="F248" s="18">
        <f t="shared" si="53"/>
        <v>2727.3693913454513</v>
      </c>
      <c r="G248" s="18">
        <f t="shared" si="52"/>
        <v>674.87974321483114</v>
      </c>
      <c r="H248" s="18">
        <f t="shared" si="52"/>
        <v>108.85157148626308</v>
      </c>
      <c r="I248" s="41">
        <f t="shared" si="44"/>
        <v>0.1008</v>
      </c>
      <c r="J248" s="18">
        <f t="shared" si="50"/>
        <v>15</v>
      </c>
      <c r="K248" s="18">
        <f t="shared" si="47"/>
        <v>2340251.047427787</v>
      </c>
      <c r="L248" s="18">
        <f t="shared" si="48"/>
        <v>304285.43232009956</v>
      </c>
      <c r="M248" s="18">
        <v>0</v>
      </c>
      <c r="N248" s="18">
        <f t="shared" si="54"/>
        <v>304285.43232009956</v>
      </c>
    </row>
    <row r="249" spans="1:14" x14ac:dyDescent="0.25">
      <c r="A249" s="31">
        <v>227</v>
      </c>
      <c r="B249" s="32">
        <v>51018</v>
      </c>
      <c r="C249" s="18">
        <f t="shared" si="45"/>
        <v>23912.500688976874</v>
      </c>
      <c r="D249" s="18">
        <f t="shared" si="51"/>
        <v>23128.76937427578</v>
      </c>
      <c r="E249" s="18">
        <f t="shared" si="46"/>
        <v>20572.771742786943</v>
      </c>
      <c r="F249" s="18">
        <f t="shared" si="53"/>
        <v>2555.9976314888363</v>
      </c>
      <c r="G249" s="18">
        <f t="shared" ref="G249:H250" si="55">G248</f>
        <v>674.87974321483114</v>
      </c>
      <c r="H249" s="18">
        <f t="shared" si="55"/>
        <v>108.85157148626308</v>
      </c>
      <c r="I249" s="41">
        <f t="shared" si="44"/>
        <v>0.1008</v>
      </c>
      <c r="J249" s="18">
        <f t="shared" si="50"/>
        <v>14</v>
      </c>
      <c r="K249" s="18">
        <f t="shared" si="47"/>
        <v>2342807.0450592758</v>
      </c>
      <c r="L249" s="18">
        <f t="shared" si="48"/>
        <v>283712.66057731264</v>
      </c>
      <c r="M249" s="18">
        <v>0</v>
      </c>
      <c r="N249" s="18">
        <f t="shared" si="54"/>
        <v>283712.66057731264</v>
      </c>
    </row>
    <row r="250" spans="1:14" x14ac:dyDescent="0.25">
      <c r="A250" s="31">
        <v>228</v>
      </c>
      <c r="B250" s="32">
        <v>51048</v>
      </c>
      <c r="C250" s="18">
        <f t="shared" si="45"/>
        <v>23912.50068897687</v>
      </c>
      <c r="D250" s="18">
        <f t="shared" si="51"/>
        <v>23128.769374275776</v>
      </c>
      <c r="E250" s="18">
        <f t="shared" si="46"/>
        <v>20745.583025426349</v>
      </c>
      <c r="F250" s="18">
        <f t="shared" si="53"/>
        <v>2383.1863488494264</v>
      </c>
      <c r="G250" s="18">
        <f t="shared" si="55"/>
        <v>674.87974321483114</v>
      </c>
      <c r="H250" s="18">
        <f t="shared" si="55"/>
        <v>108.85157148626308</v>
      </c>
      <c r="I250" s="41">
        <f t="shared" si="44"/>
        <v>0.1008</v>
      </c>
      <c r="J250" s="18">
        <f t="shared" si="50"/>
        <v>13</v>
      </c>
      <c r="K250" s="18">
        <f t="shared" si="47"/>
        <v>2345190.2314081253</v>
      </c>
      <c r="L250" s="18">
        <f t="shared" si="48"/>
        <v>262967.07755188626</v>
      </c>
      <c r="M250" s="18">
        <v>0</v>
      </c>
      <c r="N250" s="18">
        <f t="shared" si="54"/>
        <v>262967.07755188626</v>
      </c>
    </row>
    <row r="251" spans="1:14" x14ac:dyDescent="0.25">
      <c r="A251" s="31">
        <v>229</v>
      </c>
      <c r="B251" s="32">
        <v>51079</v>
      </c>
      <c r="C251" s="18">
        <f t="shared" si="45"/>
        <v>23128.76937427578</v>
      </c>
      <c r="D251" s="18">
        <f t="shared" si="51"/>
        <v>23128.76937427578</v>
      </c>
      <c r="E251" s="18">
        <f t="shared" si="46"/>
        <v>20919.845922839937</v>
      </c>
      <c r="F251" s="18">
        <f t="shared" si="53"/>
        <v>2208.9234514358445</v>
      </c>
      <c r="G251" s="18"/>
      <c r="H251" s="18"/>
      <c r="I251" s="41">
        <f t="shared" si="44"/>
        <v>0.1008</v>
      </c>
      <c r="J251" s="18">
        <f t="shared" si="50"/>
        <v>12</v>
      </c>
      <c r="K251" s="18">
        <f t="shared" si="47"/>
        <v>2347399.154859561</v>
      </c>
      <c r="L251" s="18">
        <f t="shared" si="48"/>
        <v>242047.23162904632</v>
      </c>
      <c r="M251" s="18">
        <v>0</v>
      </c>
      <c r="N251" s="18">
        <f t="shared" si="54"/>
        <v>242047.23162904632</v>
      </c>
    </row>
    <row r="252" spans="1:14" x14ac:dyDescent="0.25">
      <c r="A252" s="31">
        <v>230</v>
      </c>
      <c r="B252" s="32">
        <v>51109</v>
      </c>
      <c r="C252" s="18">
        <f t="shared" si="45"/>
        <v>23128.769374275784</v>
      </c>
      <c r="D252" s="18">
        <f t="shared" si="51"/>
        <v>23128.769374275784</v>
      </c>
      <c r="E252" s="18">
        <f t="shared" si="46"/>
        <v>21095.572628591795</v>
      </c>
      <c r="F252" s="18">
        <f t="shared" si="53"/>
        <v>2033.1967456839891</v>
      </c>
      <c r="G252" s="18"/>
      <c r="H252" s="18"/>
      <c r="I252" s="41">
        <f t="shared" si="44"/>
        <v>0.1008</v>
      </c>
      <c r="J252" s="18">
        <f t="shared" si="50"/>
        <v>11</v>
      </c>
      <c r="K252" s="18">
        <f t="shared" si="47"/>
        <v>2349432.3516052449</v>
      </c>
      <c r="L252" s="18">
        <f t="shared" si="48"/>
        <v>220951.65900045453</v>
      </c>
      <c r="M252" s="18">
        <v>0</v>
      </c>
      <c r="N252" s="18">
        <f t="shared" si="54"/>
        <v>220951.65900045453</v>
      </c>
    </row>
    <row r="253" spans="1:14" x14ac:dyDescent="0.25">
      <c r="A253" s="31">
        <v>231</v>
      </c>
      <c r="B253" s="32">
        <v>51140</v>
      </c>
      <c r="C253" s="18">
        <f t="shared" si="45"/>
        <v>23128.769374275776</v>
      </c>
      <c r="D253" s="18">
        <f t="shared" si="51"/>
        <v>23128.769374275776</v>
      </c>
      <c r="E253" s="18">
        <f t="shared" si="46"/>
        <v>21272.775438671957</v>
      </c>
      <c r="F253" s="18">
        <f t="shared" si="53"/>
        <v>1855.9939356038183</v>
      </c>
      <c r="G253" s="18"/>
      <c r="H253" s="18"/>
      <c r="I253" s="41">
        <f t="shared" si="44"/>
        <v>0.1008</v>
      </c>
      <c r="J253" s="18">
        <f t="shared" si="50"/>
        <v>10</v>
      </c>
      <c r="K253" s="18">
        <f t="shared" si="47"/>
        <v>2351288.3455408486</v>
      </c>
      <c r="L253" s="18">
        <f t="shared" si="48"/>
        <v>199678.88356178257</v>
      </c>
      <c r="M253" s="18">
        <v>0</v>
      </c>
      <c r="N253" s="18">
        <f t="shared" si="54"/>
        <v>199678.88356178257</v>
      </c>
    </row>
    <row r="254" spans="1:14" x14ac:dyDescent="0.25">
      <c r="A254" s="31">
        <v>232</v>
      </c>
      <c r="B254" s="32">
        <v>51171</v>
      </c>
      <c r="C254" s="18">
        <f t="shared" si="45"/>
        <v>23128.769374275776</v>
      </c>
      <c r="D254" s="18">
        <f t="shared" si="51"/>
        <v>23128.769374275776</v>
      </c>
      <c r="E254" s="18">
        <f t="shared" si="46"/>
        <v>21451.466752356802</v>
      </c>
      <c r="F254" s="18">
        <f t="shared" si="53"/>
        <v>1677.3026219189737</v>
      </c>
      <c r="G254" s="18"/>
      <c r="H254" s="18"/>
      <c r="I254" s="41">
        <f t="shared" si="44"/>
        <v>0.1008</v>
      </c>
      <c r="J254" s="18">
        <f t="shared" si="50"/>
        <v>9</v>
      </c>
      <c r="K254" s="18">
        <f t="shared" si="47"/>
        <v>2352965.6481627678</v>
      </c>
      <c r="L254" s="18">
        <f t="shared" si="48"/>
        <v>178227.41680942578</v>
      </c>
      <c r="M254" s="18">
        <v>0</v>
      </c>
      <c r="N254" s="18">
        <f t="shared" si="54"/>
        <v>178227.41680942578</v>
      </c>
    </row>
    <row r="255" spans="1:14" x14ac:dyDescent="0.25">
      <c r="A255" s="31">
        <v>233</v>
      </c>
      <c r="B255" s="32">
        <v>51200</v>
      </c>
      <c r="C255" s="18">
        <f t="shared" si="45"/>
        <v>23128.76937427578</v>
      </c>
      <c r="D255" s="18">
        <f t="shared" si="51"/>
        <v>23128.76937427578</v>
      </c>
      <c r="E255" s="18">
        <f t="shared" si="46"/>
        <v>21631.659073076604</v>
      </c>
      <c r="F255" s="18">
        <f t="shared" si="53"/>
        <v>1497.1103011991765</v>
      </c>
      <c r="G255" s="18"/>
      <c r="H255" s="18"/>
      <c r="I255" s="41">
        <f t="shared" si="44"/>
        <v>0.1008</v>
      </c>
      <c r="J255" s="18">
        <f t="shared" si="50"/>
        <v>8</v>
      </c>
      <c r="K255" s="18">
        <f t="shared" si="47"/>
        <v>2354462.7584639671</v>
      </c>
      <c r="L255" s="18">
        <f t="shared" si="48"/>
        <v>156595.75773634919</v>
      </c>
      <c r="M255" s="18">
        <v>0</v>
      </c>
      <c r="N255" s="18">
        <f t="shared" si="54"/>
        <v>156595.75773634919</v>
      </c>
    </row>
    <row r="256" spans="1:14" x14ac:dyDescent="0.25">
      <c r="A256" s="31">
        <v>234</v>
      </c>
      <c r="B256" s="32">
        <v>51231</v>
      </c>
      <c r="C256" s="18">
        <f t="shared" si="45"/>
        <v>23128.769374275787</v>
      </c>
      <c r="D256" s="18">
        <f t="shared" si="51"/>
        <v>23128.769374275787</v>
      </c>
      <c r="E256" s="18">
        <f t="shared" si="46"/>
        <v>21813.365009290454</v>
      </c>
      <c r="F256" s="18">
        <f t="shared" si="53"/>
        <v>1315.4043649853331</v>
      </c>
      <c r="G256" s="18"/>
      <c r="H256" s="18"/>
      <c r="I256" s="41">
        <f t="shared" si="44"/>
        <v>0.1008</v>
      </c>
      <c r="J256" s="18">
        <f t="shared" si="50"/>
        <v>7</v>
      </c>
      <c r="K256" s="18">
        <f t="shared" si="47"/>
        <v>2355778.1628289525</v>
      </c>
      <c r="L256" s="18">
        <f t="shared" si="48"/>
        <v>134782.39272705873</v>
      </c>
      <c r="M256" s="18">
        <v>0</v>
      </c>
      <c r="N256" s="18">
        <f t="shared" si="54"/>
        <v>134782.39272705873</v>
      </c>
    </row>
    <row r="257" spans="1:14" x14ac:dyDescent="0.25">
      <c r="A257" s="31">
        <v>235</v>
      </c>
      <c r="B257" s="32">
        <v>51261</v>
      </c>
      <c r="C257" s="18">
        <f t="shared" si="45"/>
        <v>23128.769374275784</v>
      </c>
      <c r="D257" s="18">
        <f t="shared" si="51"/>
        <v>23128.769374275784</v>
      </c>
      <c r="E257" s="18">
        <f t="shared" si="46"/>
        <v>21996.597275368491</v>
      </c>
      <c r="F257" s="18">
        <f t="shared" si="53"/>
        <v>1132.1720989072933</v>
      </c>
      <c r="G257" s="18"/>
      <c r="H257" s="18"/>
      <c r="I257" s="41">
        <f t="shared" si="44"/>
        <v>0.1008</v>
      </c>
      <c r="J257" s="18">
        <f t="shared" si="50"/>
        <v>6</v>
      </c>
      <c r="K257" s="18">
        <f t="shared" si="47"/>
        <v>2356910.3349278597</v>
      </c>
      <c r="L257" s="18">
        <f t="shared" si="48"/>
        <v>112785.79545169024</v>
      </c>
      <c r="M257" s="18">
        <v>0</v>
      </c>
      <c r="N257" s="18">
        <f t="shared" si="54"/>
        <v>112785.79545169024</v>
      </c>
    </row>
    <row r="258" spans="1:14" x14ac:dyDescent="0.25">
      <c r="A258" s="31">
        <v>236</v>
      </c>
      <c r="B258" s="32">
        <v>51292</v>
      </c>
      <c r="C258" s="18">
        <f t="shared" si="45"/>
        <v>23128.76937427578</v>
      </c>
      <c r="D258" s="18">
        <f t="shared" si="51"/>
        <v>23128.76937427578</v>
      </c>
      <c r="E258" s="18">
        <f t="shared" si="46"/>
        <v>22181.368692481581</v>
      </c>
      <c r="F258" s="18">
        <f t="shared" si="53"/>
        <v>947.40068179419802</v>
      </c>
      <c r="G258" s="18"/>
      <c r="H258" s="18"/>
      <c r="I258" s="41">
        <f t="shared" si="44"/>
        <v>0.1008</v>
      </c>
      <c r="J258" s="18">
        <f t="shared" si="50"/>
        <v>5</v>
      </c>
      <c r="K258" s="18">
        <f t="shared" si="47"/>
        <v>2357857.7356096539</v>
      </c>
      <c r="L258" s="18">
        <f t="shared" si="48"/>
        <v>90604.426759208654</v>
      </c>
      <c r="M258" s="18">
        <v>0</v>
      </c>
      <c r="N258" s="18">
        <f t="shared" si="54"/>
        <v>90604.426759208654</v>
      </c>
    </row>
    <row r="259" spans="1:14" x14ac:dyDescent="0.25">
      <c r="A259" s="31">
        <v>237</v>
      </c>
      <c r="B259" s="32">
        <v>51322</v>
      </c>
      <c r="C259" s="18">
        <f t="shared" si="45"/>
        <v>23128.769374275784</v>
      </c>
      <c r="D259" s="18">
        <f t="shared" si="51"/>
        <v>23128.769374275784</v>
      </c>
      <c r="E259" s="18">
        <f t="shared" si="46"/>
        <v>22367.69218949843</v>
      </c>
      <c r="F259" s="18">
        <f t="shared" si="53"/>
        <v>761.07718477735284</v>
      </c>
      <c r="G259" s="18"/>
      <c r="H259" s="18"/>
      <c r="I259" s="41">
        <f t="shared" si="44"/>
        <v>0.1008</v>
      </c>
      <c r="J259" s="18">
        <f t="shared" si="50"/>
        <v>4</v>
      </c>
      <c r="K259" s="18">
        <f t="shared" si="47"/>
        <v>2358618.8127944311</v>
      </c>
      <c r="L259" s="18">
        <f t="shared" si="48"/>
        <v>68236.734569710228</v>
      </c>
      <c r="M259" s="18">
        <v>0</v>
      </c>
      <c r="N259" s="18">
        <f t="shared" si="54"/>
        <v>68236.734569710228</v>
      </c>
    </row>
    <row r="260" spans="1:14" x14ac:dyDescent="0.25">
      <c r="A260" s="31">
        <v>238</v>
      </c>
      <c r="B260" s="32">
        <v>51353</v>
      </c>
      <c r="C260" s="18">
        <f t="shared" si="45"/>
        <v>23128.769374275787</v>
      </c>
      <c r="D260" s="18">
        <f t="shared" si="51"/>
        <v>23128.769374275787</v>
      </c>
      <c r="E260" s="18">
        <f t="shared" si="46"/>
        <v>22555.580803890221</v>
      </c>
      <c r="F260" s="18">
        <f t="shared" si="53"/>
        <v>573.18857038556587</v>
      </c>
      <c r="G260" s="18"/>
      <c r="H260" s="18"/>
      <c r="I260" s="41">
        <f t="shared" si="44"/>
        <v>0.1008</v>
      </c>
      <c r="J260" s="18">
        <f t="shared" si="50"/>
        <v>3</v>
      </c>
      <c r="K260" s="18">
        <f t="shared" si="47"/>
        <v>2359192.0013648169</v>
      </c>
      <c r="L260" s="18">
        <f t="shared" si="48"/>
        <v>45681.15376582001</v>
      </c>
      <c r="M260" s="18">
        <v>0</v>
      </c>
      <c r="N260" s="18">
        <f t="shared" si="54"/>
        <v>45681.15376582001</v>
      </c>
    </row>
    <row r="261" spans="1:14" x14ac:dyDescent="0.25">
      <c r="A261" s="31">
        <v>239</v>
      </c>
      <c r="B261" s="32">
        <v>51384</v>
      </c>
      <c r="C261" s="18">
        <f t="shared" si="45"/>
        <v>23128.769374275787</v>
      </c>
      <c r="D261" s="18">
        <f t="shared" si="51"/>
        <v>23128.769374275787</v>
      </c>
      <c r="E261" s="18">
        <f t="shared" si="46"/>
        <v>22745.0476826429</v>
      </c>
      <c r="F261" s="18">
        <f t="shared" si="53"/>
        <v>383.72169163288805</v>
      </c>
      <c r="G261" s="18"/>
      <c r="H261" s="18"/>
      <c r="I261" s="41">
        <f t="shared" si="44"/>
        <v>0.1008</v>
      </c>
      <c r="J261" s="18">
        <f t="shared" si="50"/>
        <v>2</v>
      </c>
      <c r="K261" s="18">
        <f t="shared" si="47"/>
        <v>2359575.72305645</v>
      </c>
      <c r="L261" s="18">
        <f t="shared" si="48"/>
        <v>22936.10608317711</v>
      </c>
      <c r="M261" s="18">
        <v>0</v>
      </c>
      <c r="N261" s="18">
        <f t="shared" si="54"/>
        <v>22936.10608317711</v>
      </c>
    </row>
    <row r="262" spans="1:14" x14ac:dyDescent="0.25">
      <c r="A262" s="31">
        <v>240</v>
      </c>
      <c r="B262" s="32">
        <v>51414</v>
      </c>
      <c r="C262" s="18">
        <f t="shared" si="45"/>
        <v>23128.769374275791</v>
      </c>
      <c r="D262" s="18">
        <f t="shared" si="51"/>
        <v>23128.769374275791</v>
      </c>
      <c r="E262" s="18">
        <f>D262-F262</f>
        <v>22936.106083177103</v>
      </c>
      <c r="F262" s="18">
        <f t="shared" si="53"/>
        <v>192.66329109868772</v>
      </c>
      <c r="G262" s="18"/>
      <c r="H262" s="18"/>
      <c r="I262" s="41">
        <f t="shared" si="44"/>
        <v>0.1008</v>
      </c>
      <c r="J262" s="18">
        <f t="shared" si="50"/>
        <v>1</v>
      </c>
      <c r="K262" s="18">
        <f t="shared" si="47"/>
        <v>2359768.3863475486</v>
      </c>
      <c r="L262" s="18">
        <f t="shared" si="48"/>
        <v>0</v>
      </c>
      <c r="M262" s="18">
        <v>0</v>
      </c>
      <c r="N262" s="18">
        <f t="shared" si="54"/>
        <v>0</v>
      </c>
    </row>
  </sheetData>
  <sheetProtection algorithmName="SHA-512" hashValue="uOeVIrFOJDam7NnovXnFO0C9FGubv4s7ESh2+BZgvqojkJj/zE8NO7r88SBi6y1c4bIeQVflbjDmFYyyphejaw==" saltValue="17VeaatDO0Gybx3Bu31/WQ==" spinCount="100000" sheet="1" objects="1" scenarios="1"/>
  <mergeCells count="14">
    <mergeCell ref="A18:B18"/>
    <mergeCell ref="A19:B19"/>
    <mergeCell ref="A20:B20"/>
    <mergeCell ref="A4:B4"/>
    <mergeCell ref="A6:B6"/>
    <mergeCell ref="A9:B9"/>
    <mergeCell ref="A16:B16"/>
    <mergeCell ref="A14:B14"/>
    <mergeCell ref="A15:B15"/>
    <mergeCell ref="D1:I1"/>
    <mergeCell ref="D2:I2"/>
    <mergeCell ref="A10:B10"/>
    <mergeCell ref="A5:B5"/>
    <mergeCell ref="A3:B3"/>
  </mergeCells>
  <pageMargins left="0.7" right="0.7" top="0.75" bottom="0.75" header="0.3" footer="0.3"/>
  <pageSetup scale="1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62"/>
  <sheetViews>
    <sheetView showGridLines="0" zoomScale="80" zoomScaleNormal="80" workbookViewId="0">
      <selection activeCell="C7" sqref="C7"/>
    </sheetView>
  </sheetViews>
  <sheetFormatPr defaultRowHeight="15" x14ac:dyDescent="0.25"/>
  <cols>
    <col min="1" max="1" width="4.42578125" style="2" bestFit="1" customWidth="1"/>
    <col min="2" max="2" width="44.7109375" style="3" customWidth="1"/>
    <col min="3" max="3" width="20.5703125" style="4" bestFit="1" customWidth="1"/>
    <col min="4" max="4" width="8.5703125" style="4" bestFit="1" customWidth="1"/>
    <col min="5" max="5" width="10.140625" style="4" bestFit="1" customWidth="1"/>
    <col min="6" max="6" width="9.42578125" style="4" bestFit="1" customWidth="1"/>
    <col min="7" max="7" width="15" style="4" bestFit="1" customWidth="1"/>
    <col min="8" max="8" width="19.42578125" style="4" bestFit="1" customWidth="1"/>
    <col min="9" max="9" width="11.5703125" style="6" bestFit="1" customWidth="1"/>
    <col min="10" max="10" width="5.85546875" style="4" bestFit="1" customWidth="1"/>
    <col min="11" max="11" width="15.85546875" style="4" bestFit="1" customWidth="1"/>
    <col min="12" max="12" width="16.7109375" style="4" bestFit="1" customWidth="1"/>
    <col min="13" max="13" width="11.5703125" style="4" hidden="1" customWidth="1"/>
    <col min="14" max="14" width="13.85546875" style="4" hidden="1" customWidth="1"/>
    <col min="15" max="16" width="10.5703125" style="2" bestFit="1" customWidth="1"/>
    <col min="17" max="16384" width="9.140625" style="2"/>
  </cols>
  <sheetData>
    <row r="1" spans="1:16" x14ac:dyDescent="0.25">
      <c r="D1" s="52"/>
      <c r="E1" s="52"/>
      <c r="F1" s="52"/>
      <c r="G1" s="52"/>
      <c r="H1" s="52"/>
      <c r="I1" s="52"/>
    </row>
    <row r="2" spans="1:16" ht="21" x14ac:dyDescent="0.35">
      <c r="A2" s="5" t="s">
        <v>17</v>
      </c>
      <c r="D2" s="53" t="s">
        <v>38</v>
      </c>
      <c r="E2" s="53"/>
      <c r="F2" s="53"/>
      <c r="G2" s="53"/>
      <c r="H2" s="53"/>
      <c r="I2" s="53"/>
      <c r="K2" s="6"/>
      <c r="L2" s="6"/>
    </row>
    <row r="3" spans="1:16" ht="18.75" x14ac:dyDescent="0.3">
      <c r="A3" s="57" t="s">
        <v>24</v>
      </c>
      <c r="B3" s="58"/>
      <c r="C3" s="7" t="s">
        <v>26</v>
      </c>
      <c r="D3" s="43"/>
      <c r="E3" s="44"/>
      <c r="F3" s="44"/>
      <c r="G3" s="44"/>
      <c r="H3" s="44"/>
      <c r="I3" s="44"/>
      <c r="K3" s="6"/>
      <c r="L3" s="6"/>
    </row>
    <row r="4" spans="1:16" s="17" customFormat="1" x14ac:dyDescent="0.25">
      <c r="A4" s="60" t="s">
        <v>20</v>
      </c>
      <c r="B4" s="60"/>
      <c r="C4" s="10">
        <v>3500000</v>
      </c>
      <c r="D4" s="11"/>
      <c r="E4" s="12"/>
      <c r="F4" s="12"/>
      <c r="G4" s="12"/>
      <c r="H4" s="12"/>
      <c r="I4" s="15"/>
      <c r="J4" s="12"/>
      <c r="K4" s="12"/>
      <c r="L4" s="13"/>
      <c r="M4" s="13"/>
      <c r="N4" s="13"/>
      <c r="O4" s="16"/>
      <c r="P4" s="16"/>
    </row>
    <row r="5" spans="1:16" x14ac:dyDescent="0.25">
      <c r="A5" s="55" t="s">
        <v>23</v>
      </c>
      <c r="B5" s="56"/>
      <c r="C5" s="18">
        <f>C4-C6</f>
        <v>500000</v>
      </c>
      <c r="D5" s="19"/>
      <c r="E5" s="9"/>
      <c r="F5" s="20"/>
      <c r="G5" s="20"/>
      <c r="H5" s="20"/>
      <c r="I5" s="9"/>
      <c r="J5" s="20"/>
      <c r="K5" s="20"/>
      <c r="O5" s="21"/>
      <c r="P5" s="21"/>
    </row>
    <row r="6" spans="1:16" x14ac:dyDescent="0.25">
      <c r="A6" s="54" t="s">
        <v>21</v>
      </c>
      <c r="B6" s="54"/>
      <c r="C6" s="1">
        <v>3000000</v>
      </c>
      <c r="D6" s="19"/>
      <c r="E6" s="9"/>
      <c r="F6" s="20"/>
      <c r="G6" s="20"/>
      <c r="H6" s="20"/>
      <c r="I6" s="9"/>
      <c r="J6" s="22"/>
      <c r="O6" s="4"/>
      <c r="P6" s="4"/>
    </row>
    <row r="7" spans="1:16" x14ac:dyDescent="0.25">
      <c r="A7" s="23" t="s">
        <v>29</v>
      </c>
      <c r="B7" s="23"/>
      <c r="C7" s="1">
        <v>20</v>
      </c>
      <c r="D7" s="8"/>
      <c r="E7" s="9"/>
      <c r="F7" s="20"/>
      <c r="G7" s="20"/>
      <c r="H7" s="20"/>
      <c r="I7" s="9"/>
      <c r="J7" s="22"/>
      <c r="O7" s="4"/>
      <c r="P7" s="4"/>
    </row>
    <row r="8" spans="1:16" x14ac:dyDescent="0.25">
      <c r="A8" s="23" t="s">
        <v>30</v>
      </c>
      <c r="B8" s="23"/>
      <c r="C8" s="18">
        <f>C7*12</f>
        <v>240</v>
      </c>
      <c r="D8" s="20"/>
      <c r="E8" s="9"/>
      <c r="F8" s="20"/>
      <c r="G8" s="20"/>
      <c r="H8" s="20"/>
      <c r="I8" s="9"/>
      <c r="J8" s="22"/>
      <c r="O8" s="4"/>
      <c r="P8" s="4"/>
    </row>
    <row r="9" spans="1:16" x14ac:dyDescent="0.25">
      <c r="A9" s="54" t="s">
        <v>4</v>
      </c>
      <c r="B9" s="54"/>
      <c r="C9" s="25">
        <v>0.05</v>
      </c>
      <c r="D9" s="20"/>
      <c r="E9" s="9"/>
      <c r="F9" s="20"/>
      <c r="G9" s="20"/>
      <c r="H9" s="20"/>
      <c r="I9" s="9"/>
      <c r="O9" s="4"/>
      <c r="P9" s="4"/>
    </row>
    <row r="10" spans="1:16" x14ac:dyDescent="0.25">
      <c r="A10" s="54" t="s">
        <v>4</v>
      </c>
      <c r="B10" s="54"/>
      <c r="C10" s="25">
        <v>7.0000000000000007E-2</v>
      </c>
      <c r="E10" s="20"/>
      <c r="F10" s="20"/>
      <c r="O10" s="4"/>
      <c r="P10" s="4"/>
    </row>
    <row r="11" spans="1:16" x14ac:dyDescent="0.25">
      <c r="A11" s="23" t="s">
        <v>18</v>
      </c>
      <c r="B11" s="23"/>
      <c r="C11" s="25">
        <v>7.5800000000000006E-2</v>
      </c>
      <c r="E11" s="20"/>
      <c r="F11" s="20"/>
      <c r="O11" s="4"/>
      <c r="P11" s="4"/>
    </row>
    <row r="12" spans="1:16" x14ac:dyDescent="0.25">
      <c r="A12" s="23" t="s">
        <v>19</v>
      </c>
      <c r="B12" s="23"/>
      <c r="C12" s="25">
        <v>0.04</v>
      </c>
      <c r="E12" s="20"/>
      <c r="F12" s="20"/>
      <c r="O12" s="4"/>
      <c r="P12" s="4"/>
    </row>
    <row r="13" spans="1:16" x14ac:dyDescent="0.25">
      <c r="A13" s="23" t="s">
        <v>4</v>
      </c>
      <c r="B13" s="23"/>
      <c r="C13" s="25">
        <f>C11+C12</f>
        <v>0.11580000000000001</v>
      </c>
      <c r="E13" s="20"/>
      <c r="F13" s="20"/>
      <c r="O13" s="4"/>
      <c r="P13" s="4"/>
    </row>
    <row r="14" spans="1:16" x14ac:dyDescent="0.25">
      <c r="A14" s="55" t="s">
        <v>28</v>
      </c>
      <c r="B14" s="56"/>
      <c r="C14" s="25">
        <v>3.0999999999999999E-3</v>
      </c>
      <c r="E14" s="20"/>
      <c r="F14" s="20"/>
      <c r="O14" s="4"/>
      <c r="P14" s="4"/>
    </row>
    <row r="15" spans="1:16" x14ac:dyDescent="0.25">
      <c r="A15" s="61" t="s">
        <v>16</v>
      </c>
      <c r="B15" s="62"/>
      <c r="C15" s="26">
        <v>5.0000000000000001E-4</v>
      </c>
      <c r="E15" s="20"/>
      <c r="F15" s="20"/>
      <c r="O15" s="4"/>
      <c r="P15" s="4"/>
    </row>
    <row r="16" spans="1:16" hidden="1" x14ac:dyDescent="0.25">
      <c r="A16" s="54" t="s">
        <v>5</v>
      </c>
      <c r="B16" s="54"/>
      <c r="C16" s="27">
        <v>44117</v>
      </c>
      <c r="E16" s="20"/>
      <c r="F16" s="28"/>
    </row>
    <row r="17" spans="1:16" hidden="1" x14ac:dyDescent="0.25">
      <c r="A17" s="18" t="s">
        <v>6</v>
      </c>
      <c r="B17" s="45"/>
      <c r="C17" s="30">
        <v>44140</v>
      </c>
      <c r="O17" s="21"/>
    </row>
    <row r="18" spans="1:16" x14ac:dyDescent="0.25">
      <c r="A18" s="59" t="s">
        <v>32</v>
      </c>
      <c r="B18" s="59"/>
      <c r="C18" s="18">
        <f>C23</f>
        <v>20669.48474838983</v>
      </c>
      <c r="O18" s="21"/>
    </row>
    <row r="19" spans="1:16" x14ac:dyDescent="0.25">
      <c r="A19" s="59" t="s">
        <v>34</v>
      </c>
      <c r="B19" s="59"/>
      <c r="C19" s="18">
        <f>C83</f>
        <v>23374.289681213653</v>
      </c>
      <c r="O19" s="21"/>
    </row>
    <row r="20" spans="1:16" x14ac:dyDescent="0.25">
      <c r="A20" s="59" t="s">
        <v>36</v>
      </c>
      <c r="B20" s="59"/>
      <c r="C20" s="18">
        <f>C143</f>
        <v>28208.992543059867</v>
      </c>
      <c r="O20" s="21"/>
    </row>
    <row r="22" spans="1:16" s="50" customFormat="1" x14ac:dyDescent="0.25">
      <c r="A22" s="46" t="s">
        <v>7</v>
      </c>
      <c r="B22" s="47" t="s">
        <v>2</v>
      </c>
      <c r="C22" s="48" t="s">
        <v>8</v>
      </c>
      <c r="D22" s="48" t="s">
        <v>9</v>
      </c>
      <c r="E22" s="48" t="s">
        <v>0</v>
      </c>
      <c r="F22" s="48" t="s">
        <v>1</v>
      </c>
      <c r="G22" s="48" t="s">
        <v>15</v>
      </c>
      <c r="H22" s="48" t="s">
        <v>16</v>
      </c>
      <c r="I22" s="49" t="s">
        <v>13</v>
      </c>
      <c r="J22" s="48" t="s">
        <v>12</v>
      </c>
      <c r="K22" s="48" t="s">
        <v>14</v>
      </c>
      <c r="L22" s="48" t="s">
        <v>10</v>
      </c>
      <c r="M22" s="48" t="s">
        <v>3</v>
      </c>
      <c r="N22" s="48" t="s">
        <v>11</v>
      </c>
    </row>
    <row r="23" spans="1:16" x14ac:dyDescent="0.25">
      <c r="A23" s="31">
        <v>1</v>
      </c>
      <c r="B23" s="32">
        <f>C17</f>
        <v>44140</v>
      </c>
      <c r="C23" s="18">
        <f>+D23+G23+H23</f>
        <v>20669.48474838983</v>
      </c>
      <c r="D23" s="18">
        <f>PMT(I23/12,J23,-C6)</f>
        <v>19798.672176499724</v>
      </c>
      <c r="E23" s="18">
        <f>D23-F23</f>
        <v>7298.6721764997237</v>
      </c>
      <c r="F23" s="18">
        <f>C6*C9/360*30</f>
        <v>12500</v>
      </c>
      <c r="G23" s="18">
        <f>$L$35*$C$14/12</f>
        <v>749.86638134981229</v>
      </c>
      <c r="H23" s="18">
        <f>$L$35*$C$15/12</f>
        <v>120.94619054029231</v>
      </c>
      <c r="I23" s="33">
        <f>$C$9</f>
        <v>0.05</v>
      </c>
      <c r="J23" s="18">
        <f>C8</f>
        <v>240</v>
      </c>
      <c r="K23" s="18">
        <f>+F23</f>
        <v>12500</v>
      </c>
      <c r="L23" s="18">
        <f>+C6-E23</f>
        <v>2992701.3278235001</v>
      </c>
      <c r="M23" s="18">
        <v>0</v>
      </c>
      <c r="N23" s="18">
        <f>+L23-M23</f>
        <v>2992701.3278235001</v>
      </c>
    </row>
    <row r="24" spans="1:16" x14ac:dyDescent="0.25">
      <c r="A24" s="31">
        <v>2</v>
      </c>
      <c r="B24" s="32">
        <v>44170</v>
      </c>
      <c r="C24" s="18">
        <f t="shared" ref="C24:C87" si="0">+D24+G24+H24</f>
        <v>20669.48474838983</v>
      </c>
      <c r="D24" s="18">
        <f>+D23</f>
        <v>19798.672176499724</v>
      </c>
      <c r="E24" s="18">
        <f t="shared" ref="E24:E87" si="1">D24-F24</f>
        <v>7329.0833105684724</v>
      </c>
      <c r="F24" s="18">
        <f t="shared" ref="F24:F82" si="2">L23*$C$9/360*30</f>
        <v>12469.588865931251</v>
      </c>
      <c r="G24" s="18">
        <f>G23</f>
        <v>749.86638134981229</v>
      </c>
      <c r="H24" s="18">
        <f>H23</f>
        <v>120.94619054029231</v>
      </c>
      <c r="I24" s="33">
        <f t="shared" ref="I24:I82" si="3">$C$9</f>
        <v>0.05</v>
      </c>
      <c r="J24" s="18">
        <f>J23-1</f>
        <v>239</v>
      </c>
      <c r="K24" s="18">
        <f t="shared" ref="K24:K87" si="4">+K23+F24</f>
        <v>24969.588865931251</v>
      </c>
      <c r="L24" s="18">
        <f t="shared" ref="L24:L87" si="5">L23-E24</f>
        <v>2985372.2445129314</v>
      </c>
      <c r="M24" s="18">
        <v>0</v>
      </c>
      <c r="N24" s="18">
        <f t="shared" ref="N24:N87" si="6">+L24-M24</f>
        <v>2985372.2445129314</v>
      </c>
    </row>
    <row r="25" spans="1:16" x14ac:dyDescent="0.25">
      <c r="A25" s="31">
        <v>3</v>
      </c>
      <c r="B25" s="32">
        <v>44201</v>
      </c>
      <c r="C25" s="18">
        <f t="shared" si="0"/>
        <v>20669.48474838983</v>
      </c>
      <c r="D25" s="18">
        <f t="shared" ref="D25:D34" si="7">+D24</f>
        <v>19798.672176499724</v>
      </c>
      <c r="E25" s="18">
        <f t="shared" si="1"/>
        <v>7359.6211576958412</v>
      </c>
      <c r="F25" s="18">
        <f t="shared" si="2"/>
        <v>12439.051018803882</v>
      </c>
      <c r="G25" s="18">
        <f t="shared" ref="G25:H34" si="8">G24</f>
        <v>749.86638134981229</v>
      </c>
      <c r="H25" s="18">
        <f t="shared" si="8"/>
        <v>120.94619054029231</v>
      </c>
      <c r="I25" s="33">
        <f t="shared" si="3"/>
        <v>0.05</v>
      </c>
      <c r="J25" s="18">
        <f t="shared" ref="J25:J88" si="9">J24-1</f>
        <v>238</v>
      </c>
      <c r="K25" s="18">
        <f t="shared" si="4"/>
        <v>37408.639884735137</v>
      </c>
      <c r="L25" s="18">
        <f t="shared" si="5"/>
        <v>2978012.6233552354</v>
      </c>
      <c r="M25" s="18">
        <v>0</v>
      </c>
      <c r="N25" s="18">
        <f t="shared" si="6"/>
        <v>2978012.6233552354</v>
      </c>
    </row>
    <row r="26" spans="1:16" x14ac:dyDescent="0.25">
      <c r="A26" s="31">
        <v>4</v>
      </c>
      <c r="B26" s="32">
        <v>44232</v>
      </c>
      <c r="C26" s="18">
        <f t="shared" si="0"/>
        <v>20669.48474838983</v>
      </c>
      <c r="D26" s="18">
        <f t="shared" si="7"/>
        <v>19798.672176499724</v>
      </c>
      <c r="E26" s="18">
        <f t="shared" si="1"/>
        <v>7390.2862458529089</v>
      </c>
      <c r="F26" s="18">
        <f t="shared" si="2"/>
        <v>12408.385930646815</v>
      </c>
      <c r="G26" s="18">
        <f t="shared" si="8"/>
        <v>749.86638134981229</v>
      </c>
      <c r="H26" s="18">
        <f t="shared" si="8"/>
        <v>120.94619054029231</v>
      </c>
      <c r="I26" s="33">
        <f t="shared" si="3"/>
        <v>0.05</v>
      </c>
      <c r="J26" s="18">
        <f t="shared" si="9"/>
        <v>237</v>
      </c>
      <c r="K26" s="18">
        <f t="shared" si="4"/>
        <v>49817.025815381952</v>
      </c>
      <c r="L26" s="18">
        <f t="shared" si="5"/>
        <v>2970622.3371093827</v>
      </c>
      <c r="M26" s="18">
        <v>0</v>
      </c>
      <c r="N26" s="18">
        <f t="shared" si="6"/>
        <v>2970622.3371093827</v>
      </c>
    </row>
    <row r="27" spans="1:16" x14ac:dyDescent="0.25">
      <c r="A27" s="31">
        <v>5</v>
      </c>
      <c r="B27" s="32">
        <v>44260</v>
      </c>
      <c r="C27" s="18">
        <f t="shared" si="0"/>
        <v>20669.48474838983</v>
      </c>
      <c r="D27" s="18">
        <f t="shared" si="7"/>
        <v>19798.672176499724</v>
      </c>
      <c r="E27" s="18">
        <f t="shared" si="1"/>
        <v>7421.0791052106269</v>
      </c>
      <c r="F27" s="18">
        <f t="shared" si="2"/>
        <v>12377.593071289097</v>
      </c>
      <c r="G27" s="18">
        <f t="shared" si="8"/>
        <v>749.86638134981229</v>
      </c>
      <c r="H27" s="18">
        <f t="shared" si="8"/>
        <v>120.94619054029231</v>
      </c>
      <c r="I27" s="33">
        <f t="shared" si="3"/>
        <v>0.05</v>
      </c>
      <c r="J27" s="18">
        <f t="shared" si="9"/>
        <v>236</v>
      </c>
      <c r="K27" s="18">
        <f t="shared" si="4"/>
        <v>62194.618886671051</v>
      </c>
      <c r="L27" s="18">
        <f t="shared" si="5"/>
        <v>2963201.2580041722</v>
      </c>
      <c r="M27" s="18">
        <v>0</v>
      </c>
      <c r="N27" s="18">
        <f t="shared" si="6"/>
        <v>2963201.2580041722</v>
      </c>
    </row>
    <row r="28" spans="1:16" x14ac:dyDescent="0.25">
      <c r="A28" s="31">
        <v>6</v>
      </c>
      <c r="B28" s="32">
        <v>44291</v>
      </c>
      <c r="C28" s="18">
        <f t="shared" si="0"/>
        <v>20669.48474838983</v>
      </c>
      <c r="D28" s="18">
        <f t="shared" si="7"/>
        <v>19798.672176499724</v>
      </c>
      <c r="E28" s="18">
        <f t="shared" si="1"/>
        <v>7452.0002681490059</v>
      </c>
      <c r="F28" s="18">
        <f t="shared" si="2"/>
        <v>12346.671908350718</v>
      </c>
      <c r="G28" s="18">
        <f t="shared" si="8"/>
        <v>749.86638134981229</v>
      </c>
      <c r="H28" s="18">
        <f t="shared" si="8"/>
        <v>120.94619054029231</v>
      </c>
      <c r="I28" s="33">
        <f t="shared" si="3"/>
        <v>0.05</v>
      </c>
      <c r="J28" s="18">
        <f t="shared" si="9"/>
        <v>235</v>
      </c>
      <c r="K28" s="18">
        <f t="shared" si="4"/>
        <v>74541.290795021763</v>
      </c>
      <c r="L28" s="18">
        <f t="shared" si="5"/>
        <v>2955749.257736023</v>
      </c>
      <c r="M28" s="18">
        <v>0</v>
      </c>
      <c r="N28" s="18">
        <f t="shared" si="6"/>
        <v>2955749.257736023</v>
      </c>
    </row>
    <row r="29" spans="1:16" x14ac:dyDescent="0.25">
      <c r="A29" s="31">
        <v>7</v>
      </c>
      <c r="B29" s="32">
        <v>44321</v>
      </c>
      <c r="C29" s="18">
        <f t="shared" si="0"/>
        <v>20669.48474838983</v>
      </c>
      <c r="D29" s="18">
        <f t="shared" si="7"/>
        <v>19798.672176499724</v>
      </c>
      <c r="E29" s="18">
        <f t="shared" si="1"/>
        <v>7483.050269266294</v>
      </c>
      <c r="F29" s="18">
        <f t="shared" si="2"/>
        <v>12315.62190723343</v>
      </c>
      <c r="G29" s="18">
        <f t="shared" si="8"/>
        <v>749.86638134981229</v>
      </c>
      <c r="H29" s="18">
        <f t="shared" si="8"/>
        <v>120.94619054029231</v>
      </c>
      <c r="I29" s="33">
        <f t="shared" si="3"/>
        <v>0.05</v>
      </c>
      <c r="J29" s="18">
        <f t="shared" si="9"/>
        <v>234</v>
      </c>
      <c r="K29" s="18">
        <f t="shared" si="4"/>
        <v>86856.912702255198</v>
      </c>
      <c r="L29" s="18">
        <f t="shared" si="5"/>
        <v>2948266.2074667569</v>
      </c>
      <c r="M29" s="18">
        <v>0</v>
      </c>
      <c r="N29" s="18">
        <f t="shared" si="6"/>
        <v>2948266.2074667569</v>
      </c>
    </row>
    <row r="30" spans="1:16" x14ac:dyDescent="0.25">
      <c r="A30" s="31">
        <v>8</v>
      </c>
      <c r="B30" s="32">
        <v>44352</v>
      </c>
      <c r="C30" s="18">
        <f t="shared" si="0"/>
        <v>20669.48474838983</v>
      </c>
      <c r="D30" s="18">
        <f t="shared" si="7"/>
        <v>19798.672176499724</v>
      </c>
      <c r="E30" s="18">
        <f t="shared" si="1"/>
        <v>7514.2296453882354</v>
      </c>
      <c r="F30" s="18">
        <f t="shared" si="2"/>
        <v>12284.442531111488</v>
      </c>
      <c r="G30" s="18">
        <f t="shared" si="8"/>
        <v>749.86638134981229</v>
      </c>
      <c r="H30" s="18">
        <f t="shared" si="8"/>
        <v>120.94619054029231</v>
      </c>
      <c r="I30" s="33">
        <f t="shared" si="3"/>
        <v>0.05</v>
      </c>
      <c r="J30" s="18">
        <f t="shared" si="9"/>
        <v>233</v>
      </c>
      <c r="K30" s="18">
        <f t="shared" si="4"/>
        <v>99141.355233366688</v>
      </c>
      <c r="L30" s="18">
        <f t="shared" si="5"/>
        <v>2940751.9778213687</v>
      </c>
      <c r="M30" s="18">
        <v>0</v>
      </c>
      <c r="N30" s="18">
        <f t="shared" si="6"/>
        <v>2940751.9778213687</v>
      </c>
    </row>
    <row r="31" spans="1:16" x14ac:dyDescent="0.25">
      <c r="A31" s="31">
        <v>9</v>
      </c>
      <c r="B31" s="32">
        <v>44382</v>
      </c>
      <c r="C31" s="18">
        <f t="shared" si="0"/>
        <v>20669.48474838983</v>
      </c>
      <c r="D31" s="18">
        <f t="shared" si="7"/>
        <v>19798.672176499724</v>
      </c>
      <c r="E31" s="18">
        <f t="shared" si="1"/>
        <v>7545.5389355773532</v>
      </c>
      <c r="F31" s="18">
        <f t="shared" si="2"/>
        <v>12253.133240922371</v>
      </c>
      <c r="G31" s="18">
        <f t="shared" si="8"/>
        <v>749.86638134981229</v>
      </c>
      <c r="H31" s="18">
        <f t="shared" si="8"/>
        <v>120.94619054029231</v>
      </c>
      <c r="I31" s="33">
        <f t="shared" si="3"/>
        <v>0.05</v>
      </c>
      <c r="J31" s="18">
        <f t="shared" si="9"/>
        <v>232</v>
      </c>
      <c r="K31" s="18">
        <f t="shared" si="4"/>
        <v>111394.48847428906</v>
      </c>
      <c r="L31" s="18">
        <f t="shared" si="5"/>
        <v>2933206.4388857912</v>
      </c>
      <c r="M31" s="18">
        <v>0</v>
      </c>
      <c r="N31" s="18">
        <f t="shared" si="6"/>
        <v>2933206.4388857912</v>
      </c>
    </row>
    <row r="32" spans="1:16" x14ac:dyDescent="0.25">
      <c r="A32" s="31">
        <v>10</v>
      </c>
      <c r="B32" s="32">
        <v>44413</v>
      </c>
      <c r="C32" s="18">
        <f t="shared" si="0"/>
        <v>20669.48474838983</v>
      </c>
      <c r="D32" s="18">
        <f t="shared" si="7"/>
        <v>19798.672176499724</v>
      </c>
      <c r="E32" s="18">
        <f t="shared" si="1"/>
        <v>7576.97868114226</v>
      </c>
      <c r="F32" s="18">
        <f t="shared" si="2"/>
        <v>12221.693495357464</v>
      </c>
      <c r="G32" s="18">
        <f t="shared" si="8"/>
        <v>749.86638134981229</v>
      </c>
      <c r="H32" s="18">
        <f t="shared" si="8"/>
        <v>120.94619054029231</v>
      </c>
      <c r="I32" s="33">
        <f t="shared" si="3"/>
        <v>0.05</v>
      </c>
      <c r="J32" s="18">
        <f t="shared" si="9"/>
        <v>231</v>
      </c>
      <c r="K32" s="18">
        <f t="shared" si="4"/>
        <v>123616.18196964652</v>
      </c>
      <c r="L32" s="18">
        <f t="shared" si="5"/>
        <v>2925629.4602046488</v>
      </c>
      <c r="M32" s="18">
        <v>0</v>
      </c>
      <c r="N32" s="18">
        <f t="shared" si="6"/>
        <v>2925629.4602046488</v>
      </c>
      <c r="P32" s="34"/>
    </row>
    <row r="33" spans="1:16" x14ac:dyDescent="0.25">
      <c r="A33" s="31">
        <v>11</v>
      </c>
      <c r="B33" s="32">
        <v>44444</v>
      </c>
      <c r="C33" s="18">
        <f t="shared" si="0"/>
        <v>20669.48474838983</v>
      </c>
      <c r="D33" s="18">
        <f t="shared" si="7"/>
        <v>19798.672176499724</v>
      </c>
      <c r="E33" s="18">
        <f t="shared" si="1"/>
        <v>7608.5494256470192</v>
      </c>
      <c r="F33" s="18">
        <f t="shared" si="2"/>
        <v>12190.122750852704</v>
      </c>
      <c r="G33" s="18">
        <f t="shared" si="8"/>
        <v>749.86638134981229</v>
      </c>
      <c r="H33" s="18">
        <f t="shared" si="8"/>
        <v>120.94619054029231</v>
      </c>
      <c r="I33" s="33">
        <f>$C$9</f>
        <v>0.05</v>
      </c>
      <c r="J33" s="18">
        <f t="shared" si="9"/>
        <v>230</v>
      </c>
      <c r="K33" s="18">
        <f t="shared" si="4"/>
        <v>135806.30472049923</v>
      </c>
      <c r="L33" s="18">
        <f t="shared" si="5"/>
        <v>2918020.9107790017</v>
      </c>
      <c r="M33" s="18">
        <v>0</v>
      </c>
      <c r="N33" s="18">
        <f t="shared" si="6"/>
        <v>2918020.9107790017</v>
      </c>
      <c r="P33" s="21"/>
    </row>
    <row r="34" spans="1:16" x14ac:dyDescent="0.25">
      <c r="A34" s="31">
        <v>12</v>
      </c>
      <c r="B34" s="32">
        <v>44474</v>
      </c>
      <c r="C34" s="18">
        <f t="shared" si="0"/>
        <v>20669.48474838983</v>
      </c>
      <c r="D34" s="18">
        <f t="shared" si="7"/>
        <v>19798.672176499724</v>
      </c>
      <c r="E34" s="18">
        <f t="shared" si="1"/>
        <v>7640.2517149205487</v>
      </c>
      <c r="F34" s="18">
        <f t="shared" si="2"/>
        <v>12158.420461579175</v>
      </c>
      <c r="G34" s="18">
        <f t="shared" si="8"/>
        <v>749.86638134981229</v>
      </c>
      <c r="H34" s="18">
        <f t="shared" si="8"/>
        <v>120.94619054029231</v>
      </c>
      <c r="I34" s="33">
        <f t="shared" si="3"/>
        <v>0.05</v>
      </c>
      <c r="J34" s="18">
        <f t="shared" si="9"/>
        <v>229</v>
      </c>
      <c r="K34" s="18">
        <f t="shared" si="4"/>
        <v>147964.7251820784</v>
      </c>
      <c r="L34" s="18">
        <f t="shared" si="5"/>
        <v>2910380.659064081</v>
      </c>
      <c r="M34" s="18">
        <v>0</v>
      </c>
      <c r="N34" s="18">
        <f t="shared" si="6"/>
        <v>2910380.659064081</v>
      </c>
      <c r="P34" s="34"/>
    </row>
    <row r="35" spans="1:16" x14ac:dyDescent="0.25">
      <c r="A35" s="31">
        <v>13</v>
      </c>
      <c r="B35" s="32">
        <v>44505</v>
      </c>
      <c r="C35" s="18">
        <f t="shared" si="0"/>
        <v>20669.484748389827</v>
      </c>
      <c r="D35" s="18">
        <f t="shared" ref="D35:D98" si="10">PMT(I35/12,J35,-L34)</f>
        <v>19798.67217649972</v>
      </c>
      <c r="E35" s="18">
        <f t="shared" si="1"/>
        <v>7672.0860970660469</v>
      </c>
      <c r="F35" s="18">
        <f t="shared" si="2"/>
        <v>12126.586079433673</v>
      </c>
      <c r="G35" s="18">
        <f t="shared" ref="G35:H35" si="11">G34</f>
        <v>749.86638134981229</v>
      </c>
      <c r="H35" s="18">
        <f t="shared" si="11"/>
        <v>120.94619054029231</v>
      </c>
      <c r="I35" s="33">
        <f t="shared" si="3"/>
        <v>0.05</v>
      </c>
      <c r="J35" s="18">
        <f t="shared" si="9"/>
        <v>228</v>
      </c>
      <c r="K35" s="18">
        <f t="shared" si="4"/>
        <v>160091.31126151208</v>
      </c>
      <c r="L35" s="18">
        <f t="shared" si="5"/>
        <v>2902708.5729670152</v>
      </c>
      <c r="M35" s="18">
        <v>0</v>
      </c>
      <c r="N35" s="18">
        <f t="shared" si="6"/>
        <v>2902708.5729670152</v>
      </c>
      <c r="P35" s="34"/>
    </row>
    <row r="36" spans="1:16" x14ac:dyDescent="0.25">
      <c r="A36" s="31">
        <v>14</v>
      </c>
      <c r="B36" s="32">
        <v>44535</v>
      </c>
      <c r="C36" s="18">
        <f t="shared" si="0"/>
        <v>20669.484748389827</v>
      </c>
      <c r="D36" s="18">
        <f t="shared" si="10"/>
        <v>19798.67217649972</v>
      </c>
      <c r="E36" s="18">
        <f t="shared" si="1"/>
        <v>7704.0531224704901</v>
      </c>
      <c r="F36" s="18">
        <f t="shared" si="2"/>
        <v>12094.61905402923</v>
      </c>
      <c r="G36" s="18">
        <f t="shared" ref="G36:H36" si="12">G35</f>
        <v>749.86638134981229</v>
      </c>
      <c r="H36" s="18">
        <f t="shared" si="12"/>
        <v>120.94619054029231</v>
      </c>
      <c r="I36" s="33">
        <f t="shared" si="3"/>
        <v>0.05</v>
      </c>
      <c r="J36" s="18">
        <f t="shared" si="9"/>
        <v>227</v>
      </c>
      <c r="K36" s="18">
        <f t="shared" si="4"/>
        <v>172185.93031554131</v>
      </c>
      <c r="L36" s="18">
        <f t="shared" si="5"/>
        <v>2895004.5198445446</v>
      </c>
      <c r="M36" s="18">
        <v>0</v>
      </c>
      <c r="N36" s="18">
        <f t="shared" si="6"/>
        <v>2895004.5198445446</v>
      </c>
      <c r="P36" s="34"/>
    </row>
    <row r="37" spans="1:16" x14ac:dyDescent="0.25">
      <c r="A37" s="31">
        <v>15</v>
      </c>
      <c r="B37" s="32">
        <v>44566</v>
      </c>
      <c r="C37" s="18">
        <f t="shared" si="0"/>
        <v>20669.484748389827</v>
      </c>
      <c r="D37" s="18">
        <f t="shared" si="10"/>
        <v>19798.67217649972</v>
      </c>
      <c r="E37" s="18">
        <f t="shared" si="1"/>
        <v>7736.1533438141178</v>
      </c>
      <c r="F37" s="18">
        <f t="shared" si="2"/>
        <v>12062.518832685602</v>
      </c>
      <c r="G37" s="18">
        <f t="shared" ref="G37:H37" si="13">G36</f>
        <v>749.86638134981229</v>
      </c>
      <c r="H37" s="18">
        <f t="shared" si="13"/>
        <v>120.94619054029231</v>
      </c>
      <c r="I37" s="33">
        <f t="shared" si="3"/>
        <v>0.05</v>
      </c>
      <c r="J37" s="18">
        <f t="shared" si="9"/>
        <v>226</v>
      </c>
      <c r="K37" s="18">
        <f t="shared" si="4"/>
        <v>184248.44914822691</v>
      </c>
      <c r="L37" s="18">
        <f t="shared" si="5"/>
        <v>2887268.3665007306</v>
      </c>
      <c r="M37" s="18">
        <v>0</v>
      </c>
      <c r="N37" s="18">
        <f t="shared" si="6"/>
        <v>2887268.3665007306</v>
      </c>
    </row>
    <row r="38" spans="1:16" x14ac:dyDescent="0.25">
      <c r="A38" s="31">
        <v>16</v>
      </c>
      <c r="B38" s="32">
        <v>44597</v>
      </c>
      <c r="C38" s="18">
        <f t="shared" si="0"/>
        <v>20669.484748389827</v>
      </c>
      <c r="D38" s="18">
        <f t="shared" si="10"/>
        <v>19798.67217649972</v>
      </c>
      <c r="E38" s="18">
        <f t="shared" si="1"/>
        <v>7768.3873160800085</v>
      </c>
      <c r="F38" s="18">
        <f t="shared" si="2"/>
        <v>12030.284860419712</v>
      </c>
      <c r="G38" s="18">
        <f t="shared" ref="G38:H38" si="14">G37</f>
        <v>749.86638134981229</v>
      </c>
      <c r="H38" s="18">
        <f t="shared" si="14"/>
        <v>120.94619054029231</v>
      </c>
      <c r="I38" s="33">
        <f t="shared" si="3"/>
        <v>0.05</v>
      </c>
      <c r="J38" s="18">
        <f t="shared" si="9"/>
        <v>225</v>
      </c>
      <c r="K38" s="18">
        <f t="shared" si="4"/>
        <v>196278.73400864663</v>
      </c>
      <c r="L38" s="18">
        <f t="shared" si="5"/>
        <v>2879499.9791846508</v>
      </c>
      <c r="M38" s="18">
        <v>0</v>
      </c>
      <c r="N38" s="18">
        <f t="shared" si="6"/>
        <v>2879499.9791846508</v>
      </c>
    </row>
    <row r="39" spans="1:16" x14ac:dyDescent="0.25">
      <c r="A39" s="31">
        <v>17</v>
      </c>
      <c r="B39" s="32">
        <v>44625</v>
      </c>
      <c r="C39" s="18">
        <f t="shared" si="0"/>
        <v>20669.484748389827</v>
      </c>
      <c r="D39" s="18">
        <f t="shared" si="10"/>
        <v>19798.67217649972</v>
      </c>
      <c r="E39" s="18">
        <f t="shared" si="1"/>
        <v>7800.755596563673</v>
      </c>
      <c r="F39" s="18">
        <f t="shared" si="2"/>
        <v>11997.916579936047</v>
      </c>
      <c r="G39" s="18">
        <f t="shared" ref="G39:H39" si="15">G38</f>
        <v>749.86638134981229</v>
      </c>
      <c r="H39" s="18">
        <f t="shared" si="15"/>
        <v>120.94619054029231</v>
      </c>
      <c r="I39" s="33">
        <f t="shared" si="3"/>
        <v>0.05</v>
      </c>
      <c r="J39" s="18">
        <f t="shared" si="9"/>
        <v>224</v>
      </c>
      <c r="K39" s="18">
        <f t="shared" si="4"/>
        <v>208276.65058858268</v>
      </c>
      <c r="L39" s="18">
        <f t="shared" si="5"/>
        <v>2871699.2235880871</v>
      </c>
      <c r="M39" s="18">
        <v>0</v>
      </c>
      <c r="N39" s="18">
        <f t="shared" si="6"/>
        <v>2871699.2235880871</v>
      </c>
    </row>
    <row r="40" spans="1:16" x14ac:dyDescent="0.25">
      <c r="A40" s="31">
        <v>18</v>
      </c>
      <c r="B40" s="32">
        <v>44656</v>
      </c>
      <c r="C40" s="18">
        <f t="shared" si="0"/>
        <v>20669.48474838983</v>
      </c>
      <c r="D40" s="18">
        <f t="shared" si="10"/>
        <v>19798.672176499724</v>
      </c>
      <c r="E40" s="18">
        <f t="shared" si="1"/>
        <v>7833.2587448826926</v>
      </c>
      <c r="F40" s="18">
        <f t="shared" si="2"/>
        <v>11965.413431617031</v>
      </c>
      <c r="G40" s="18">
        <f t="shared" ref="G40:H40" si="16">G39</f>
        <v>749.86638134981229</v>
      </c>
      <c r="H40" s="18">
        <f t="shared" si="16"/>
        <v>120.94619054029231</v>
      </c>
      <c r="I40" s="33">
        <f t="shared" si="3"/>
        <v>0.05</v>
      </c>
      <c r="J40" s="18">
        <f t="shared" si="9"/>
        <v>223</v>
      </c>
      <c r="K40" s="18">
        <f t="shared" si="4"/>
        <v>220242.0640201997</v>
      </c>
      <c r="L40" s="18">
        <f t="shared" si="5"/>
        <v>2863865.9648432042</v>
      </c>
      <c r="M40" s="18">
        <v>0</v>
      </c>
      <c r="N40" s="18">
        <f t="shared" si="6"/>
        <v>2863865.9648432042</v>
      </c>
    </row>
    <row r="41" spans="1:16" x14ac:dyDescent="0.25">
      <c r="A41" s="31">
        <v>19</v>
      </c>
      <c r="B41" s="32">
        <v>44686</v>
      </c>
      <c r="C41" s="18">
        <f t="shared" si="0"/>
        <v>20669.484748389827</v>
      </c>
      <c r="D41" s="18">
        <f t="shared" si="10"/>
        <v>19798.67217649972</v>
      </c>
      <c r="E41" s="18">
        <f t="shared" si="1"/>
        <v>7865.8973229863695</v>
      </c>
      <c r="F41" s="18">
        <f t="shared" si="2"/>
        <v>11932.774853513351</v>
      </c>
      <c r="G41" s="18">
        <f t="shared" ref="G41:H41" si="17">G40</f>
        <v>749.86638134981229</v>
      </c>
      <c r="H41" s="18">
        <f t="shared" si="17"/>
        <v>120.94619054029231</v>
      </c>
      <c r="I41" s="33">
        <f t="shared" si="3"/>
        <v>0.05</v>
      </c>
      <c r="J41" s="18">
        <f t="shared" si="9"/>
        <v>222</v>
      </c>
      <c r="K41" s="18">
        <f t="shared" si="4"/>
        <v>232174.83887371304</v>
      </c>
      <c r="L41" s="18">
        <f t="shared" si="5"/>
        <v>2856000.067520218</v>
      </c>
      <c r="M41" s="18">
        <v>0</v>
      </c>
      <c r="N41" s="18">
        <f t="shared" si="6"/>
        <v>2856000.067520218</v>
      </c>
    </row>
    <row r="42" spans="1:16" x14ac:dyDescent="0.25">
      <c r="A42" s="31">
        <v>20</v>
      </c>
      <c r="B42" s="32">
        <v>44717</v>
      </c>
      <c r="C42" s="18">
        <f t="shared" si="0"/>
        <v>20669.48474838983</v>
      </c>
      <c r="D42" s="18">
        <f t="shared" si="10"/>
        <v>19798.672176499724</v>
      </c>
      <c r="E42" s="18">
        <f t="shared" si="1"/>
        <v>7898.6718951654839</v>
      </c>
      <c r="F42" s="18">
        <f t="shared" si="2"/>
        <v>11900.00028133424</v>
      </c>
      <c r="G42" s="18">
        <f t="shared" ref="G42:H42" si="18">G41</f>
        <v>749.86638134981229</v>
      </c>
      <c r="H42" s="18">
        <f t="shared" si="18"/>
        <v>120.94619054029231</v>
      </c>
      <c r="I42" s="33">
        <f t="shared" si="3"/>
        <v>0.05</v>
      </c>
      <c r="J42" s="18">
        <f t="shared" si="9"/>
        <v>221</v>
      </c>
      <c r="K42" s="18">
        <f t="shared" si="4"/>
        <v>244074.83915504729</v>
      </c>
      <c r="L42" s="18">
        <f t="shared" si="5"/>
        <v>2848101.3956250525</v>
      </c>
      <c r="M42" s="18">
        <v>0</v>
      </c>
      <c r="N42" s="18">
        <f t="shared" si="6"/>
        <v>2848101.3956250525</v>
      </c>
    </row>
    <row r="43" spans="1:16" x14ac:dyDescent="0.25">
      <c r="A43" s="31">
        <v>21</v>
      </c>
      <c r="B43" s="32">
        <v>44747</v>
      </c>
      <c r="C43" s="18">
        <f t="shared" si="0"/>
        <v>20669.48474838983</v>
      </c>
      <c r="D43" s="18">
        <f t="shared" si="10"/>
        <v>19798.672176499724</v>
      </c>
      <c r="E43" s="18">
        <f t="shared" si="1"/>
        <v>7931.5830280620066</v>
      </c>
      <c r="F43" s="18">
        <f t="shared" si="2"/>
        <v>11867.089148437717</v>
      </c>
      <c r="G43" s="18">
        <f t="shared" ref="G43:H43" si="19">G42</f>
        <v>749.86638134981229</v>
      </c>
      <c r="H43" s="18">
        <f t="shared" si="19"/>
        <v>120.94619054029231</v>
      </c>
      <c r="I43" s="33">
        <f t="shared" si="3"/>
        <v>0.05</v>
      </c>
      <c r="J43" s="18">
        <f t="shared" si="9"/>
        <v>220</v>
      </c>
      <c r="K43" s="18">
        <f t="shared" si="4"/>
        <v>255941.92830348501</v>
      </c>
      <c r="L43" s="18">
        <f t="shared" si="5"/>
        <v>2840169.8125969907</v>
      </c>
      <c r="M43" s="18">
        <v>0</v>
      </c>
      <c r="N43" s="18">
        <f t="shared" si="6"/>
        <v>2840169.8125969907</v>
      </c>
    </row>
    <row r="44" spans="1:16" x14ac:dyDescent="0.25">
      <c r="A44" s="31">
        <v>22</v>
      </c>
      <c r="B44" s="32">
        <v>44778</v>
      </c>
      <c r="C44" s="18">
        <f t="shared" si="0"/>
        <v>20669.48474838983</v>
      </c>
      <c r="D44" s="18">
        <f t="shared" si="10"/>
        <v>19798.672176499724</v>
      </c>
      <c r="E44" s="18">
        <f t="shared" si="1"/>
        <v>7964.6312906789281</v>
      </c>
      <c r="F44" s="18">
        <f t="shared" si="2"/>
        <v>11834.040885820796</v>
      </c>
      <c r="G44" s="18">
        <f t="shared" ref="G44:H44" si="20">G43</f>
        <v>749.86638134981229</v>
      </c>
      <c r="H44" s="18">
        <f t="shared" si="20"/>
        <v>120.94619054029231</v>
      </c>
      <c r="I44" s="33">
        <f t="shared" si="3"/>
        <v>0.05</v>
      </c>
      <c r="J44" s="18">
        <f t="shared" si="9"/>
        <v>219</v>
      </c>
      <c r="K44" s="18">
        <f t="shared" si="4"/>
        <v>267775.96918930579</v>
      </c>
      <c r="L44" s="18">
        <f t="shared" si="5"/>
        <v>2832205.1813063119</v>
      </c>
      <c r="M44" s="18">
        <v>0</v>
      </c>
      <c r="N44" s="18">
        <f t="shared" si="6"/>
        <v>2832205.1813063119</v>
      </c>
    </row>
    <row r="45" spans="1:16" x14ac:dyDescent="0.25">
      <c r="A45" s="31">
        <v>23</v>
      </c>
      <c r="B45" s="32">
        <v>44809</v>
      </c>
      <c r="C45" s="18">
        <f t="shared" si="0"/>
        <v>20669.48474838983</v>
      </c>
      <c r="D45" s="18">
        <f t="shared" si="10"/>
        <v>19798.672176499724</v>
      </c>
      <c r="E45" s="18">
        <f t="shared" si="1"/>
        <v>7997.817254390091</v>
      </c>
      <c r="F45" s="18">
        <f t="shared" si="2"/>
        <v>11800.854922109633</v>
      </c>
      <c r="G45" s="18">
        <f t="shared" ref="G45:H45" si="21">G44</f>
        <v>749.86638134981229</v>
      </c>
      <c r="H45" s="18">
        <f t="shared" si="21"/>
        <v>120.94619054029231</v>
      </c>
      <c r="I45" s="33">
        <f t="shared" si="3"/>
        <v>0.05</v>
      </c>
      <c r="J45" s="18">
        <f t="shared" si="9"/>
        <v>218</v>
      </c>
      <c r="K45" s="18">
        <f t="shared" si="4"/>
        <v>279576.82411141542</v>
      </c>
      <c r="L45" s="18">
        <f t="shared" si="5"/>
        <v>2824207.3640519218</v>
      </c>
      <c r="M45" s="18">
        <v>0</v>
      </c>
      <c r="N45" s="18">
        <f t="shared" si="6"/>
        <v>2824207.3640519218</v>
      </c>
    </row>
    <row r="46" spans="1:16" x14ac:dyDescent="0.25">
      <c r="A46" s="31">
        <v>24</v>
      </c>
      <c r="B46" s="32">
        <v>44839</v>
      </c>
      <c r="C46" s="18">
        <f t="shared" si="0"/>
        <v>20669.484748389827</v>
      </c>
      <c r="D46" s="18">
        <f t="shared" si="10"/>
        <v>19798.67217649972</v>
      </c>
      <c r="E46" s="18">
        <f t="shared" si="1"/>
        <v>8031.1414929500461</v>
      </c>
      <c r="F46" s="18">
        <f t="shared" si="2"/>
        <v>11767.530683549674</v>
      </c>
      <c r="G46" s="18">
        <f t="shared" ref="G46:H46" si="22">G45</f>
        <v>749.86638134981229</v>
      </c>
      <c r="H46" s="18">
        <f t="shared" si="22"/>
        <v>120.94619054029231</v>
      </c>
      <c r="I46" s="33">
        <f t="shared" si="3"/>
        <v>0.05</v>
      </c>
      <c r="J46" s="18">
        <f t="shared" si="9"/>
        <v>217</v>
      </c>
      <c r="K46" s="18">
        <f t="shared" si="4"/>
        <v>291344.35479496513</v>
      </c>
      <c r="L46" s="18">
        <f t="shared" si="5"/>
        <v>2816176.2225589715</v>
      </c>
      <c r="M46" s="18">
        <v>0</v>
      </c>
      <c r="N46" s="18">
        <f t="shared" si="6"/>
        <v>2816176.2225589715</v>
      </c>
    </row>
    <row r="47" spans="1:16" x14ac:dyDescent="0.25">
      <c r="A47" s="31">
        <v>25</v>
      </c>
      <c r="B47" s="32">
        <v>44870</v>
      </c>
      <c r="C47" s="18">
        <f t="shared" si="0"/>
        <v>20669.48474838983</v>
      </c>
      <c r="D47" s="18">
        <f t="shared" si="10"/>
        <v>19798.672176499724</v>
      </c>
      <c r="E47" s="18">
        <f t="shared" si="1"/>
        <v>8064.6045825040092</v>
      </c>
      <c r="F47" s="18">
        <f t="shared" si="2"/>
        <v>11734.067593995715</v>
      </c>
      <c r="G47" s="18">
        <f t="shared" ref="G47:H47" si="23">G46</f>
        <v>749.86638134981229</v>
      </c>
      <c r="H47" s="18">
        <f t="shared" si="23"/>
        <v>120.94619054029231</v>
      </c>
      <c r="I47" s="33">
        <f t="shared" si="3"/>
        <v>0.05</v>
      </c>
      <c r="J47" s="18">
        <f t="shared" si="9"/>
        <v>216</v>
      </c>
      <c r="K47" s="18">
        <f t="shared" si="4"/>
        <v>303078.42238896084</v>
      </c>
      <c r="L47" s="18">
        <f t="shared" si="5"/>
        <v>2808111.6179764676</v>
      </c>
      <c r="M47" s="18">
        <v>0</v>
      </c>
      <c r="N47" s="18">
        <f t="shared" si="6"/>
        <v>2808111.6179764676</v>
      </c>
    </row>
    <row r="48" spans="1:16" s="37" customFormat="1" x14ac:dyDescent="0.25">
      <c r="A48" s="35">
        <v>26</v>
      </c>
      <c r="B48" s="32">
        <v>44900</v>
      </c>
      <c r="C48" s="18">
        <f t="shared" si="0"/>
        <v>20669.484748389827</v>
      </c>
      <c r="D48" s="18">
        <f t="shared" si="10"/>
        <v>19798.67217649972</v>
      </c>
      <c r="E48" s="18">
        <f t="shared" si="1"/>
        <v>8098.2071015977708</v>
      </c>
      <c r="F48" s="18">
        <f t="shared" si="2"/>
        <v>11700.465074901949</v>
      </c>
      <c r="G48" s="18">
        <f t="shared" ref="G48:H48" si="24">G47</f>
        <v>749.86638134981229</v>
      </c>
      <c r="H48" s="18">
        <f t="shared" si="24"/>
        <v>120.94619054029231</v>
      </c>
      <c r="I48" s="33">
        <f t="shared" si="3"/>
        <v>0.05</v>
      </c>
      <c r="J48" s="18">
        <f t="shared" si="9"/>
        <v>215</v>
      </c>
      <c r="K48" s="18">
        <f t="shared" si="4"/>
        <v>314778.88746386277</v>
      </c>
      <c r="L48" s="18">
        <f t="shared" si="5"/>
        <v>2800013.4108748697</v>
      </c>
      <c r="M48" s="36">
        <v>0</v>
      </c>
      <c r="N48" s="18">
        <f t="shared" si="6"/>
        <v>2800013.4108748697</v>
      </c>
    </row>
    <row r="49" spans="1:14" x14ac:dyDescent="0.25">
      <c r="A49" s="31">
        <v>27</v>
      </c>
      <c r="B49" s="32">
        <v>44931</v>
      </c>
      <c r="C49" s="18">
        <f t="shared" si="0"/>
        <v>20669.484748389827</v>
      </c>
      <c r="D49" s="18">
        <f t="shared" si="10"/>
        <v>19798.67217649972</v>
      </c>
      <c r="E49" s="18">
        <f t="shared" si="1"/>
        <v>8131.949631187761</v>
      </c>
      <c r="F49" s="18">
        <f t="shared" si="2"/>
        <v>11666.722545311959</v>
      </c>
      <c r="G49" s="18">
        <f t="shared" ref="G49:H49" si="25">G48</f>
        <v>749.86638134981229</v>
      </c>
      <c r="H49" s="18">
        <f t="shared" si="25"/>
        <v>120.94619054029231</v>
      </c>
      <c r="I49" s="33">
        <f t="shared" si="3"/>
        <v>0.05</v>
      </c>
      <c r="J49" s="18">
        <f t="shared" si="9"/>
        <v>214</v>
      </c>
      <c r="K49" s="18">
        <f t="shared" si="4"/>
        <v>326445.61000917474</v>
      </c>
      <c r="L49" s="18">
        <f t="shared" si="5"/>
        <v>2791881.4612436821</v>
      </c>
      <c r="M49" s="18">
        <v>0</v>
      </c>
      <c r="N49" s="18">
        <f t="shared" si="6"/>
        <v>2791881.4612436821</v>
      </c>
    </row>
    <row r="50" spans="1:14" x14ac:dyDescent="0.25">
      <c r="A50" s="31">
        <v>28</v>
      </c>
      <c r="B50" s="32">
        <v>44962</v>
      </c>
      <c r="C50" s="18">
        <f t="shared" si="0"/>
        <v>20669.48474838983</v>
      </c>
      <c r="D50" s="18">
        <f t="shared" si="10"/>
        <v>19798.672176499724</v>
      </c>
      <c r="E50" s="18">
        <f t="shared" si="1"/>
        <v>8165.8327546510463</v>
      </c>
      <c r="F50" s="18">
        <f t="shared" si="2"/>
        <v>11632.839421848677</v>
      </c>
      <c r="G50" s="18">
        <f t="shared" ref="G50:H50" si="26">G49</f>
        <v>749.86638134981229</v>
      </c>
      <c r="H50" s="18">
        <f t="shared" si="26"/>
        <v>120.94619054029231</v>
      </c>
      <c r="I50" s="33">
        <f t="shared" si="3"/>
        <v>0.05</v>
      </c>
      <c r="J50" s="18">
        <f t="shared" si="9"/>
        <v>213</v>
      </c>
      <c r="K50" s="18">
        <f t="shared" si="4"/>
        <v>338078.44943102339</v>
      </c>
      <c r="L50" s="18">
        <f t="shared" si="5"/>
        <v>2783715.628489031</v>
      </c>
      <c r="M50" s="18">
        <v>0</v>
      </c>
      <c r="N50" s="18">
        <f t="shared" si="6"/>
        <v>2783715.628489031</v>
      </c>
    </row>
    <row r="51" spans="1:14" x14ac:dyDescent="0.25">
      <c r="A51" s="31">
        <v>29</v>
      </c>
      <c r="B51" s="32">
        <v>44990</v>
      </c>
      <c r="C51" s="18">
        <f t="shared" si="0"/>
        <v>20669.484748389827</v>
      </c>
      <c r="D51" s="18">
        <f t="shared" si="10"/>
        <v>19798.67217649972</v>
      </c>
      <c r="E51" s="18">
        <f t="shared" si="1"/>
        <v>8199.8570577954233</v>
      </c>
      <c r="F51" s="18">
        <f t="shared" si="2"/>
        <v>11598.815118704297</v>
      </c>
      <c r="G51" s="18">
        <f t="shared" ref="G51:H51" si="27">G50</f>
        <v>749.86638134981229</v>
      </c>
      <c r="H51" s="18">
        <f t="shared" si="27"/>
        <v>120.94619054029231</v>
      </c>
      <c r="I51" s="33">
        <f t="shared" si="3"/>
        <v>0.05</v>
      </c>
      <c r="J51" s="18">
        <f t="shared" si="9"/>
        <v>212</v>
      </c>
      <c r="K51" s="18">
        <f t="shared" si="4"/>
        <v>349677.26454972767</v>
      </c>
      <c r="L51" s="18">
        <f t="shared" si="5"/>
        <v>2775515.7714312356</v>
      </c>
      <c r="M51" s="18">
        <v>0</v>
      </c>
      <c r="N51" s="18">
        <f t="shared" si="6"/>
        <v>2775515.7714312356</v>
      </c>
    </row>
    <row r="52" spans="1:14" x14ac:dyDescent="0.25">
      <c r="A52" s="31">
        <v>30</v>
      </c>
      <c r="B52" s="32">
        <v>45021</v>
      </c>
      <c r="C52" s="18">
        <f t="shared" si="0"/>
        <v>20669.484748389827</v>
      </c>
      <c r="D52" s="18">
        <f t="shared" si="10"/>
        <v>19798.67217649972</v>
      </c>
      <c r="E52" s="18">
        <f t="shared" si="1"/>
        <v>8234.0231288695722</v>
      </c>
      <c r="F52" s="18">
        <f t="shared" si="2"/>
        <v>11564.649047630148</v>
      </c>
      <c r="G52" s="18">
        <f t="shared" ref="G52:H52" si="28">G51</f>
        <v>749.86638134981229</v>
      </c>
      <c r="H52" s="18">
        <f t="shared" si="28"/>
        <v>120.94619054029231</v>
      </c>
      <c r="I52" s="33">
        <f t="shared" si="3"/>
        <v>0.05</v>
      </c>
      <c r="J52" s="18">
        <f t="shared" si="9"/>
        <v>211</v>
      </c>
      <c r="K52" s="18">
        <f t="shared" si="4"/>
        <v>361241.91359735781</v>
      </c>
      <c r="L52" s="18">
        <f t="shared" si="5"/>
        <v>2767281.7483023661</v>
      </c>
      <c r="M52" s="18">
        <v>0</v>
      </c>
      <c r="N52" s="18">
        <f t="shared" si="6"/>
        <v>2767281.7483023661</v>
      </c>
    </row>
    <row r="53" spans="1:14" x14ac:dyDescent="0.25">
      <c r="A53" s="31">
        <v>31</v>
      </c>
      <c r="B53" s="32">
        <v>45051</v>
      </c>
      <c r="C53" s="18">
        <f t="shared" si="0"/>
        <v>20669.484748389834</v>
      </c>
      <c r="D53" s="18">
        <f t="shared" si="10"/>
        <v>19798.672176499727</v>
      </c>
      <c r="E53" s="18">
        <f t="shared" si="1"/>
        <v>8268.3315585732016</v>
      </c>
      <c r="F53" s="18">
        <f t="shared" si="2"/>
        <v>11530.340617926526</v>
      </c>
      <c r="G53" s="18">
        <f t="shared" ref="G53:H53" si="29">G52</f>
        <v>749.86638134981229</v>
      </c>
      <c r="H53" s="18">
        <f t="shared" si="29"/>
        <v>120.94619054029231</v>
      </c>
      <c r="I53" s="33">
        <f t="shared" si="3"/>
        <v>0.05</v>
      </c>
      <c r="J53" s="18">
        <f t="shared" si="9"/>
        <v>210</v>
      </c>
      <c r="K53" s="18">
        <f t="shared" si="4"/>
        <v>372772.25421528431</v>
      </c>
      <c r="L53" s="18">
        <f t="shared" si="5"/>
        <v>2759013.4167437931</v>
      </c>
      <c r="M53" s="18">
        <v>0</v>
      </c>
      <c r="N53" s="18">
        <f t="shared" si="6"/>
        <v>2759013.4167437931</v>
      </c>
    </row>
    <row r="54" spans="1:14" x14ac:dyDescent="0.25">
      <c r="A54" s="31">
        <v>32</v>
      </c>
      <c r="B54" s="32">
        <v>45082</v>
      </c>
      <c r="C54" s="18">
        <f t="shared" si="0"/>
        <v>20669.48474838983</v>
      </c>
      <c r="D54" s="18">
        <f t="shared" si="10"/>
        <v>19798.672176499724</v>
      </c>
      <c r="E54" s="18">
        <f t="shared" si="1"/>
        <v>8302.7829400672526</v>
      </c>
      <c r="F54" s="18">
        <f t="shared" si="2"/>
        <v>11495.889236432471</v>
      </c>
      <c r="G54" s="18">
        <f t="shared" ref="G54:H54" si="30">G53</f>
        <v>749.86638134981229</v>
      </c>
      <c r="H54" s="18">
        <f t="shared" si="30"/>
        <v>120.94619054029231</v>
      </c>
      <c r="I54" s="33">
        <f t="shared" si="3"/>
        <v>0.05</v>
      </c>
      <c r="J54" s="18">
        <f t="shared" si="9"/>
        <v>209</v>
      </c>
      <c r="K54" s="18">
        <f t="shared" si="4"/>
        <v>384268.14345171675</v>
      </c>
      <c r="L54" s="18">
        <f t="shared" si="5"/>
        <v>2750710.6338037257</v>
      </c>
      <c r="M54" s="18">
        <v>0</v>
      </c>
      <c r="N54" s="18">
        <f t="shared" si="6"/>
        <v>2750710.6338037257</v>
      </c>
    </row>
    <row r="55" spans="1:14" x14ac:dyDescent="0.25">
      <c r="A55" s="31">
        <v>33</v>
      </c>
      <c r="B55" s="32">
        <v>45112</v>
      </c>
      <c r="C55" s="18">
        <f t="shared" si="0"/>
        <v>20669.484748389827</v>
      </c>
      <c r="D55" s="18">
        <f t="shared" si="10"/>
        <v>19798.67217649972</v>
      </c>
      <c r="E55" s="18">
        <f t="shared" si="1"/>
        <v>8337.3778689841947</v>
      </c>
      <c r="F55" s="18">
        <f t="shared" si="2"/>
        <v>11461.294307515525</v>
      </c>
      <c r="G55" s="18">
        <f t="shared" ref="G55:H55" si="31">G54</f>
        <v>749.86638134981229</v>
      </c>
      <c r="H55" s="18">
        <f t="shared" si="31"/>
        <v>120.94619054029231</v>
      </c>
      <c r="I55" s="33">
        <f t="shared" si="3"/>
        <v>0.05</v>
      </c>
      <c r="J55" s="18">
        <f t="shared" si="9"/>
        <v>208</v>
      </c>
      <c r="K55" s="18">
        <f t="shared" si="4"/>
        <v>395729.4377592323</v>
      </c>
      <c r="L55" s="18">
        <f t="shared" si="5"/>
        <v>2742373.2559347413</v>
      </c>
      <c r="M55" s="18">
        <v>0</v>
      </c>
      <c r="N55" s="18">
        <f t="shared" si="6"/>
        <v>2742373.2559347413</v>
      </c>
    </row>
    <row r="56" spans="1:14" x14ac:dyDescent="0.25">
      <c r="A56" s="31">
        <v>34</v>
      </c>
      <c r="B56" s="32">
        <v>45143</v>
      </c>
      <c r="C56" s="18">
        <f t="shared" si="0"/>
        <v>20669.48474838983</v>
      </c>
      <c r="D56" s="18">
        <f t="shared" si="10"/>
        <v>19798.672176499724</v>
      </c>
      <c r="E56" s="18">
        <f t="shared" si="1"/>
        <v>8372.116943438301</v>
      </c>
      <c r="F56" s="18">
        <f t="shared" si="2"/>
        <v>11426.555233061423</v>
      </c>
      <c r="G56" s="18">
        <f t="shared" ref="G56:H56" si="32">G55</f>
        <v>749.86638134981229</v>
      </c>
      <c r="H56" s="18">
        <f t="shared" si="32"/>
        <v>120.94619054029231</v>
      </c>
      <c r="I56" s="33">
        <f t="shared" si="3"/>
        <v>0.05</v>
      </c>
      <c r="J56" s="18">
        <f t="shared" si="9"/>
        <v>207</v>
      </c>
      <c r="K56" s="18">
        <f t="shared" si="4"/>
        <v>407155.99299229373</v>
      </c>
      <c r="L56" s="18">
        <f t="shared" si="5"/>
        <v>2734001.1389913033</v>
      </c>
      <c r="M56" s="18">
        <v>0</v>
      </c>
      <c r="N56" s="18">
        <f t="shared" si="6"/>
        <v>2734001.1389913033</v>
      </c>
    </row>
    <row r="57" spans="1:14" x14ac:dyDescent="0.25">
      <c r="A57" s="31">
        <v>35</v>
      </c>
      <c r="B57" s="32">
        <v>45174</v>
      </c>
      <c r="C57" s="18">
        <f t="shared" si="0"/>
        <v>20669.48474838983</v>
      </c>
      <c r="D57" s="18">
        <f t="shared" si="10"/>
        <v>19798.672176499724</v>
      </c>
      <c r="E57" s="18">
        <f t="shared" si="1"/>
        <v>8407.0007640359618</v>
      </c>
      <c r="F57" s="18">
        <f t="shared" si="2"/>
        <v>11391.671412463762</v>
      </c>
      <c r="G57" s="18">
        <f t="shared" ref="G57:H57" si="33">G56</f>
        <v>749.86638134981229</v>
      </c>
      <c r="H57" s="18">
        <f t="shared" si="33"/>
        <v>120.94619054029231</v>
      </c>
      <c r="I57" s="33">
        <f t="shared" si="3"/>
        <v>0.05</v>
      </c>
      <c r="J57" s="18">
        <f t="shared" si="9"/>
        <v>206</v>
      </c>
      <c r="K57" s="18">
        <f t="shared" si="4"/>
        <v>418547.6644047575</v>
      </c>
      <c r="L57" s="18">
        <f t="shared" si="5"/>
        <v>2725594.1382272672</v>
      </c>
      <c r="M57" s="18">
        <v>0</v>
      </c>
      <c r="N57" s="18">
        <f t="shared" si="6"/>
        <v>2725594.1382272672</v>
      </c>
    </row>
    <row r="58" spans="1:14" x14ac:dyDescent="0.25">
      <c r="A58" s="31">
        <v>36</v>
      </c>
      <c r="B58" s="32">
        <v>45204</v>
      </c>
      <c r="C58" s="18">
        <f t="shared" si="0"/>
        <v>20669.48474838983</v>
      </c>
      <c r="D58" s="18">
        <f t="shared" si="10"/>
        <v>19798.672176499724</v>
      </c>
      <c r="E58" s="18">
        <f t="shared" si="1"/>
        <v>8442.0299338861096</v>
      </c>
      <c r="F58" s="18">
        <f t="shared" si="2"/>
        <v>11356.642242613614</v>
      </c>
      <c r="G58" s="18">
        <f t="shared" ref="G58:H58" si="34">G57</f>
        <v>749.86638134981229</v>
      </c>
      <c r="H58" s="18">
        <f t="shared" si="34"/>
        <v>120.94619054029231</v>
      </c>
      <c r="I58" s="33">
        <f t="shared" si="3"/>
        <v>0.05</v>
      </c>
      <c r="J58" s="18">
        <f t="shared" si="9"/>
        <v>205</v>
      </c>
      <c r="K58" s="18">
        <f t="shared" si="4"/>
        <v>429904.30664737109</v>
      </c>
      <c r="L58" s="18">
        <f t="shared" si="5"/>
        <v>2717152.1082933811</v>
      </c>
      <c r="M58" s="18">
        <v>0</v>
      </c>
      <c r="N58" s="18">
        <f t="shared" si="6"/>
        <v>2717152.1082933811</v>
      </c>
    </row>
    <row r="59" spans="1:14" x14ac:dyDescent="0.25">
      <c r="A59" s="31">
        <v>37</v>
      </c>
      <c r="B59" s="32">
        <v>45235</v>
      </c>
      <c r="C59" s="18">
        <f t="shared" si="0"/>
        <v>20669.48474838983</v>
      </c>
      <c r="D59" s="18">
        <f t="shared" si="10"/>
        <v>19798.672176499724</v>
      </c>
      <c r="E59" s="18">
        <f t="shared" si="1"/>
        <v>8477.2050586106343</v>
      </c>
      <c r="F59" s="18">
        <f t="shared" si="2"/>
        <v>11321.467117889089</v>
      </c>
      <c r="G59" s="18">
        <f t="shared" ref="G59:H59" si="35">G58</f>
        <v>749.86638134981229</v>
      </c>
      <c r="H59" s="18">
        <f t="shared" si="35"/>
        <v>120.94619054029231</v>
      </c>
      <c r="I59" s="33">
        <f t="shared" si="3"/>
        <v>0.05</v>
      </c>
      <c r="J59" s="18">
        <f t="shared" si="9"/>
        <v>204</v>
      </c>
      <c r="K59" s="18">
        <f t="shared" si="4"/>
        <v>441225.77376526018</v>
      </c>
      <c r="L59" s="18">
        <f t="shared" si="5"/>
        <v>2708674.9032347705</v>
      </c>
      <c r="M59" s="18">
        <v>0</v>
      </c>
      <c r="N59" s="18">
        <f t="shared" si="6"/>
        <v>2708674.9032347705</v>
      </c>
    </row>
    <row r="60" spans="1:14" x14ac:dyDescent="0.25">
      <c r="A60" s="31">
        <v>38</v>
      </c>
      <c r="B60" s="32">
        <v>45265</v>
      </c>
      <c r="C60" s="18">
        <f t="shared" si="0"/>
        <v>20669.48474838983</v>
      </c>
      <c r="D60" s="18">
        <f t="shared" si="10"/>
        <v>19798.672176499724</v>
      </c>
      <c r="E60" s="18">
        <f t="shared" si="1"/>
        <v>8512.5267463548462</v>
      </c>
      <c r="F60" s="18">
        <f t="shared" si="2"/>
        <v>11286.145430144878</v>
      </c>
      <c r="G60" s="18">
        <f t="shared" ref="G60:H60" si="36">G59</f>
        <v>749.86638134981229</v>
      </c>
      <c r="H60" s="18">
        <f t="shared" si="36"/>
        <v>120.94619054029231</v>
      </c>
      <c r="I60" s="33">
        <f t="shared" si="3"/>
        <v>0.05</v>
      </c>
      <c r="J60" s="18">
        <f t="shared" si="9"/>
        <v>203</v>
      </c>
      <c r="K60" s="18">
        <f t="shared" si="4"/>
        <v>452511.91919540503</v>
      </c>
      <c r="L60" s="18">
        <f t="shared" si="5"/>
        <v>2700162.3764884155</v>
      </c>
      <c r="M60" s="18">
        <v>0</v>
      </c>
      <c r="N60" s="18">
        <f t="shared" si="6"/>
        <v>2700162.3764884155</v>
      </c>
    </row>
    <row r="61" spans="1:14" x14ac:dyDescent="0.25">
      <c r="A61" s="31">
        <v>39</v>
      </c>
      <c r="B61" s="32">
        <v>45296</v>
      </c>
      <c r="C61" s="18">
        <f t="shared" si="0"/>
        <v>20669.48474838983</v>
      </c>
      <c r="D61" s="18">
        <f t="shared" si="10"/>
        <v>19798.672176499724</v>
      </c>
      <c r="E61" s="18">
        <f t="shared" si="1"/>
        <v>8547.9956077979914</v>
      </c>
      <c r="F61" s="18">
        <f t="shared" si="2"/>
        <v>11250.676568701732</v>
      </c>
      <c r="G61" s="18">
        <f t="shared" ref="G61:H61" si="37">G60</f>
        <v>749.86638134981229</v>
      </c>
      <c r="H61" s="18">
        <f t="shared" si="37"/>
        <v>120.94619054029231</v>
      </c>
      <c r="I61" s="33">
        <f t="shared" si="3"/>
        <v>0.05</v>
      </c>
      <c r="J61" s="18">
        <f t="shared" si="9"/>
        <v>202</v>
      </c>
      <c r="K61" s="18">
        <f t="shared" si="4"/>
        <v>463762.59576410678</v>
      </c>
      <c r="L61" s="18">
        <f t="shared" si="5"/>
        <v>2691614.3808806175</v>
      </c>
      <c r="M61" s="18">
        <v>0</v>
      </c>
      <c r="N61" s="18">
        <f t="shared" si="6"/>
        <v>2691614.3808806175</v>
      </c>
    </row>
    <row r="62" spans="1:14" s="40" customFormat="1" x14ac:dyDescent="0.25">
      <c r="A62" s="38">
        <v>40</v>
      </c>
      <c r="B62" s="32">
        <v>45327</v>
      </c>
      <c r="C62" s="39">
        <f t="shared" si="0"/>
        <v>20669.48474838983</v>
      </c>
      <c r="D62" s="18">
        <f t="shared" si="10"/>
        <v>19798.672176499724</v>
      </c>
      <c r="E62" s="18">
        <f t="shared" si="1"/>
        <v>8583.6122561638167</v>
      </c>
      <c r="F62" s="18">
        <f t="shared" si="2"/>
        <v>11215.059920335907</v>
      </c>
      <c r="G62" s="18">
        <f t="shared" ref="G62:H62" si="38">G61</f>
        <v>749.86638134981229</v>
      </c>
      <c r="H62" s="18">
        <f t="shared" si="38"/>
        <v>120.94619054029231</v>
      </c>
      <c r="I62" s="33">
        <f t="shared" si="3"/>
        <v>0.05</v>
      </c>
      <c r="J62" s="18">
        <f t="shared" si="9"/>
        <v>201</v>
      </c>
      <c r="K62" s="18">
        <f t="shared" si="4"/>
        <v>474977.65568444267</v>
      </c>
      <c r="L62" s="18">
        <f t="shared" si="5"/>
        <v>2683030.7686244538</v>
      </c>
      <c r="M62" s="39">
        <v>0</v>
      </c>
      <c r="N62" s="39">
        <f t="shared" si="6"/>
        <v>2683030.7686244538</v>
      </c>
    </row>
    <row r="63" spans="1:14" x14ac:dyDescent="0.25">
      <c r="A63" s="31">
        <v>41</v>
      </c>
      <c r="B63" s="32">
        <v>45356</v>
      </c>
      <c r="C63" s="18">
        <f t="shared" si="0"/>
        <v>20669.48474838983</v>
      </c>
      <c r="D63" s="18">
        <f t="shared" si="10"/>
        <v>19798.672176499724</v>
      </c>
      <c r="E63" s="18">
        <f t="shared" si="1"/>
        <v>8619.3773072311651</v>
      </c>
      <c r="F63" s="18">
        <f t="shared" si="2"/>
        <v>11179.294869268559</v>
      </c>
      <c r="G63" s="18">
        <f t="shared" ref="G63:H63" si="39">G62</f>
        <v>749.86638134981229</v>
      </c>
      <c r="H63" s="18">
        <f t="shared" si="39"/>
        <v>120.94619054029231</v>
      </c>
      <c r="I63" s="33">
        <f t="shared" si="3"/>
        <v>0.05</v>
      </c>
      <c r="J63" s="18">
        <f t="shared" si="9"/>
        <v>200</v>
      </c>
      <c r="K63" s="18">
        <f t="shared" si="4"/>
        <v>486156.95055371121</v>
      </c>
      <c r="L63" s="18">
        <f t="shared" si="5"/>
        <v>2674411.3913172227</v>
      </c>
      <c r="M63" s="18">
        <v>0</v>
      </c>
      <c r="N63" s="18">
        <f t="shared" si="6"/>
        <v>2674411.3913172227</v>
      </c>
    </row>
    <row r="64" spans="1:14" x14ac:dyDescent="0.25">
      <c r="A64" s="31">
        <v>42</v>
      </c>
      <c r="B64" s="32">
        <v>45387</v>
      </c>
      <c r="C64" s="18">
        <f t="shared" si="0"/>
        <v>20669.48474838983</v>
      </c>
      <c r="D64" s="18">
        <f t="shared" si="10"/>
        <v>19798.672176499724</v>
      </c>
      <c r="E64" s="18">
        <f t="shared" si="1"/>
        <v>8655.2913793446278</v>
      </c>
      <c r="F64" s="18">
        <f t="shared" si="2"/>
        <v>11143.380797155096</v>
      </c>
      <c r="G64" s="18">
        <f t="shared" ref="G64:H64" si="40">G63</f>
        <v>749.86638134981229</v>
      </c>
      <c r="H64" s="18">
        <f t="shared" si="40"/>
        <v>120.94619054029231</v>
      </c>
      <c r="I64" s="33">
        <f t="shared" si="3"/>
        <v>0.05</v>
      </c>
      <c r="J64" s="18">
        <f t="shared" si="9"/>
        <v>199</v>
      </c>
      <c r="K64" s="18">
        <f t="shared" si="4"/>
        <v>497300.3313508663</v>
      </c>
      <c r="L64" s="18">
        <f t="shared" si="5"/>
        <v>2665756.0999378781</v>
      </c>
      <c r="M64" s="18">
        <v>0</v>
      </c>
      <c r="N64" s="18">
        <f t="shared" si="6"/>
        <v>2665756.0999378781</v>
      </c>
    </row>
    <row r="65" spans="1:14" x14ac:dyDescent="0.25">
      <c r="A65" s="31">
        <v>43</v>
      </c>
      <c r="B65" s="32">
        <v>45417</v>
      </c>
      <c r="C65" s="18">
        <f t="shared" si="0"/>
        <v>20669.484748389834</v>
      </c>
      <c r="D65" s="18">
        <f t="shared" si="10"/>
        <v>19798.672176499727</v>
      </c>
      <c r="E65" s="18">
        <f t="shared" si="1"/>
        <v>8691.3550934252344</v>
      </c>
      <c r="F65" s="18">
        <f t="shared" si="2"/>
        <v>11107.317083074493</v>
      </c>
      <c r="G65" s="18">
        <f t="shared" ref="G65:H65" si="41">G64</f>
        <v>749.86638134981229</v>
      </c>
      <c r="H65" s="18">
        <f t="shared" si="41"/>
        <v>120.94619054029231</v>
      </c>
      <c r="I65" s="33">
        <f t="shared" si="3"/>
        <v>0.05</v>
      </c>
      <c r="J65" s="18">
        <f t="shared" si="9"/>
        <v>198</v>
      </c>
      <c r="K65" s="18">
        <f t="shared" si="4"/>
        <v>508407.64843394078</v>
      </c>
      <c r="L65" s="18">
        <f t="shared" si="5"/>
        <v>2657064.7448444529</v>
      </c>
      <c r="M65" s="18">
        <v>0</v>
      </c>
      <c r="N65" s="18">
        <f t="shared" si="6"/>
        <v>2657064.7448444529</v>
      </c>
    </row>
    <row r="66" spans="1:14" x14ac:dyDescent="0.25">
      <c r="A66" s="31">
        <v>44</v>
      </c>
      <c r="B66" s="32">
        <v>45448</v>
      </c>
      <c r="C66" s="18">
        <f t="shared" si="0"/>
        <v>20669.48474838983</v>
      </c>
      <c r="D66" s="18">
        <f t="shared" si="10"/>
        <v>19798.672176499724</v>
      </c>
      <c r="E66" s="18">
        <f t="shared" si="1"/>
        <v>8727.5690729811704</v>
      </c>
      <c r="F66" s="18">
        <f t="shared" si="2"/>
        <v>11071.103103518553</v>
      </c>
      <c r="G66" s="18">
        <f t="shared" ref="G66:H66" si="42">G65</f>
        <v>749.86638134981229</v>
      </c>
      <c r="H66" s="18">
        <f t="shared" si="42"/>
        <v>120.94619054029231</v>
      </c>
      <c r="I66" s="33">
        <f t="shared" si="3"/>
        <v>0.05</v>
      </c>
      <c r="J66" s="18">
        <f t="shared" si="9"/>
        <v>197</v>
      </c>
      <c r="K66" s="18">
        <f t="shared" si="4"/>
        <v>519478.75153745932</v>
      </c>
      <c r="L66" s="18">
        <f t="shared" si="5"/>
        <v>2648337.1757714716</v>
      </c>
      <c r="M66" s="18">
        <v>0</v>
      </c>
      <c r="N66" s="18">
        <f t="shared" si="6"/>
        <v>2648337.1757714716</v>
      </c>
    </row>
    <row r="67" spans="1:14" x14ac:dyDescent="0.25">
      <c r="A67" s="31">
        <v>45</v>
      </c>
      <c r="B67" s="32">
        <v>45478</v>
      </c>
      <c r="C67" s="18">
        <f t="shared" si="0"/>
        <v>20669.48474838983</v>
      </c>
      <c r="D67" s="18">
        <f t="shared" si="10"/>
        <v>19798.672176499724</v>
      </c>
      <c r="E67" s="18">
        <f t="shared" si="1"/>
        <v>8763.9339441185912</v>
      </c>
      <c r="F67" s="18">
        <f t="shared" si="2"/>
        <v>11034.738232381133</v>
      </c>
      <c r="G67" s="18">
        <f t="shared" ref="G67:H67" si="43">G66</f>
        <v>749.86638134981229</v>
      </c>
      <c r="H67" s="18">
        <f t="shared" si="43"/>
        <v>120.94619054029231</v>
      </c>
      <c r="I67" s="33">
        <f t="shared" si="3"/>
        <v>0.05</v>
      </c>
      <c r="J67" s="18">
        <f t="shared" si="9"/>
        <v>196</v>
      </c>
      <c r="K67" s="18">
        <f t="shared" si="4"/>
        <v>530513.4897698405</v>
      </c>
      <c r="L67" s="18">
        <f t="shared" si="5"/>
        <v>2639573.2418273529</v>
      </c>
      <c r="M67" s="18">
        <v>0</v>
      </c>
      <c r="N67" s="18">
        <f t="shared" si="6"/>
        <v>2639573.2418273529</v>
      </c>
    </row>
    <row r="68" spans="1:14" x14ac:dyDescent="0.25">
      <c r="A68" s="31">
        <v>46</v>
      </c>
      <c r="B68" s="32">
        <v>45509</v>
      </c>
      <c r="C68" s="18">
        <f t="shared" si="0"/>
        <v>20669.48474838983</v>
      </c>
      <c r="D68" s="18">
        <f t="shared" si="10"/>
        <v>19798.672176499724</v>
      </c>
      <c r="E68" s="18">
        <f t="shared" si="1"/>
        <v>8800.4503355524193</v>
      </c>
      <c r="F68" s="18">
        <f t="shared" si="2"/>
        <v>10998.221840947304</v>
      </c>
      <c r="G68" s="18">
        <f t="shared" ref="G68:H68" si="44">G67</f>
        <v>749.86638134981229</v>
      </c>
      <c r="H68" s="18">
        <f t="shared" si="44"/>
        <v>120.94619054029231</v>
      </c>
      <c r="I68" s="33">
        <f t="shared" si="3"/>
        <v>0.05</v>
      </c>
      <c r="J68" s="18">
        <f t="shared" si="9"/>
        <v>195</v>
      </c>
      <c r="K68" s="18">
        <f t="shared" si="4"/>
        <v>541511.71161078778</v>
      </c>
      <c r="L68" s="18">
        <f t="shared" si="5"/>
        <v>2630772.7914918005</v>
      </c>
      <c r="M68" s="18">
        <v>0</v>
      </c>
      <c r="N68" s="18">
        <f t="shared" si="6"/>
        <v>2630772.7914918005</v>
      </c>
    </row>
    <row r="69" spans="1:14" x14ac:dyDescent="0.25">
      <c r="A69" s="31">
        <v>47</v>
      </c>
      <c r="B69" s="32">
        <v>45540</v>
      </c>
      <c r="C69" s="18">
        <f t="shared" si="0"/>
        <v>20669.484748389827</v>
      </c>
      <c r="D69" s="18">
        <f t="shared" si="10"/>
        <v>19798.67217649972</v>
      </c>
      <c r="E69" s="18">
        <f t="shared" si="1"/>
        <v>8837.1188786172188</v>
      </c>
      <c r="F69" s="18">
        <f t="shared" si="2"/>
        <v>10961.553297882501</v>
      </c>
      <c r="G69" s="18">
        <f t="shared" ref="G69:H69" si="45">G68</f>
        <v>749.86638134981229</v>
      </c>
      <c r="H69" s="18">
        <f t="shared" si="45"/>
        <v>120.94619054029231</v>
      </c>
      <c r="I69" s="33">
        <f t="shared" si="3"/>
        <v>0.05</v>
      </c>
      <c r="J69" s="18">
        <f t="shared" si="9"/>
        <v>194</v>
      </c>
      <c r="K69" s="18">
        <f t="shared" si="4"/>
        <v>552473.26490867033</v>
      </c>
      <c r="L69" s="18">
        <f t="shared" si="5"/>
        <v>2621935.672613183</v>
      </c>
      <c r="M69" s="18">
        <v>0</v>
      </c>
      <c r="N69" s="18">
        <f t="shared" si="6"/>
        <v>2621935.672613183</v>
      </c>
    </row>
    <row r="70" spans="1:14" x14ac:dyDescent="0.25">
      <c r="A70" s="31">
        <v>48</v>
      </c>
      <c r="B70" s="32">
        <v>45570</v>
      </c>
      <c r="C70" s="18">
        <f t="shared" si="0"/>
        <v>20669.484748389823</v>
      </c>
      <c r="D70" s="18">
        <f t="shared" si="10"/>
        <v>19798.672176499716</v>
      </c>
      <c r="E70" s="18">
        <f t="shared" si="1"/>
        <v>8873.9402072781195</v>
      </c>
      <c r="F70" s="18">
        <f t="shared" si="2"/>
        <v>10924.731969221597</v>
      </c>
      <c r="G70" s="18">
        <f t="shared" ref="G70:H70" si="46">G69</f>
        <v>749.86638134981229</v>
      </c>
      <c r="H70" s="18">
        <f t="shared" si="46"/>
        <v>120.94619054029231</v>
      </c>
      <c r="I70" s="33">
        <f t="shared" si="3"/>
        <v>0.05</v>
      </c>
      <c r="J70" s="18">
        <f t="shared" si="9"/>
        <v>193</v>
      </c>
      <c r="K70" s="18">
        <f t="shared" si="4"/>
        <v>563397.99687789194</v>
      </c>
      <c r="L70" s="18">
        <f t="shared" si="5"/>
        <v>2613061.7324059051</v>
      </c>
      <c r="M70" s="18">
        <v>0</v>
      </c>
      <c r="N70" s="18">
        <f t="shared" si="6"/>
        <v>2613061.7324059051</v>
      </c>
    </row>
    <row r="71" spans="1:14" x14ac:dyDescent="0.25">
      <c r="A71" s="31">
        <v>49</v>
      </c>
      <c r="B71" s="32">
        <v>45601</v>
      </c>
      <c r="C71" s="18">
        <f t="shared" si="0"/>
        <v>20669.48474838983</v>
      </c>
      <c r="D71" s="18">
        <f t="shared" si="10"/>
        <v>19798.672176499724</v>
      </c>
      <c r="E71" s="18">
        <f t="shared" si="1"/>
        <v>8910.914958141786</v>
      </c>
      <c r="F71" s="18">
        <f t="shared" si="2"/>
        <v>10887.757218357938</v>
      </c>
      <c r="G71" s="18">
        <f t="shared" ref="G71:H71" si="47">G70</f>
        <v>749.86638134981229</v>
      </c>
      <c r="H71" s="18">
        <f t="shared" si="47"/>
        <v>120.94619054029231</v>
      </c>
      <c r="I71" s="33">
        <f t="shared" si="3"/>
        <v>0.05</v>
      </c>
      <c r="J71" s="18">
        <f t="shared" si="9"/>
        <v>192</v>
      </c>
      <c r="K71" s="18">
        <f t="shared" si="4"/>
        <v>574285.75409624993</v>
      </c>
      <c r="L71" s="18">
        <f t="shared" si="5"/>
        <v>2604150.8174477634</v>
      </c>
      <c r="M71" s="18">
        <v>0</v>
      </c>
      <c r="N71" s="18">
        <f t="shared" si="6"/>
        <v>2604150.8174477634</v>
      </c>
    </row>
    <row r="72" spans="1:14" x14ac:dyDescent="0.25">
      <c r="A72" s="31">
        <v>50</v>
      </c>
      <c r="B72" s="32">
        <v>45631</v>
      </c>
      <c r="C72" s="18">
        <f t="shared" si="0"/>
        <v>20669.48474838983</v>
      </c>
      <c r="D72" s="18">
        <f t="shared" si="10"/>
        <v>19798.672176499724</v>
      </c>
      <c r="E72" s="18">
        <f t="shared" si="1"/>
        <v>8948.0437704673768</v>
      </c>
      <c r="F72" s="18">
        <f t="shared" si="2"/>
        <v>10850.628406032347</v>
      </c>
      <c r="G72" s="18">
        <f t="shared" ref="G72:H72" si="48">G71</f>
        <v>749.86638134981229</v>
      </c>
      <c r="H72" s="18">
        <f t="shared" si="48"/>
        <v>120.94619054029231</v>
      </c>
      <c r="I72" s="33">
        <f t="shared" si="3"/>
        <v>0.05</v>
      </c>
      <c r="J72" s="18">
        <f t="shared" si="9"/>
        <v>191</v>
      </c>
      <c r="K72" s="18">
        <f t="shared" si="4"/>
        <v>585136.38250228227</v>
      </c>
      <c r="L72" s="18">
        <f t="shared" si="5"/>
        <v>2595202.773677296</v>
      </c>
      <c r="M72" s="18">
        <v>0</v>
      </c>
      <c r="N72" s="18">
        <f t="shared" si="6"/>
        <v>2595202.773677296</v>
      </c>
    </row>
    <row r="73" spans="1:14" x14ac:dyDescent="0.25">
      <c r="A73" s="31">
        <v>51</v>
      </c>
      <c r="B73" s="32">
        <v>45662</v>
      </c>
      <c r="C73" s="18">
        <f t="shared" si="0"/>
        <v>20669.484748389827</v>
      </c>
      <c r="D73" s="18">
        <f t="shared" si="10"/>
        <v>19798.67217649972</v>
      </c>
      <c r="E73" s="18">
        <f t="shared" si="1"/>
        <v>8985.3272861776531</v>
      </c>
      <c r="F73" s="18">
        <f t="shared" si="2"/>
        <v>10813.344890322067</v>
      </c>
      <c r="G73" s="18">
        <f t="shared" ref="G73:H73" si="49">G72</f>
        <v>749.86638134981229</v>
      </c>
      <c r="H73" s="18">
        <f t="shared" si="49"/>
        <v>120.94619054029231</v>
      </c>
      <c r="I73" s="33">
        <f t="shared" si="3"/>
        <v>0.05</v>
      </c>
      <c r="J73" s="18">
        <f t="shared" si="9"/>
        <v>190</v>
      </c>
      <c r="K73" s="18">
        <f t="shared" si="4"/>
        <v>595949.72739260434</v>
      </c>
      <c r="L73" s="18">
        <f t="shared" si="5"/>
        <v>2586217.4463911182</v>
      </c>
      <c r="M73" s="18">
        <v>0</v>
      </c>
      <c r="N73" s="18">
        <f t="shared" si="6"/>
        <v>2586217.4463911182</v>
      </c>
    </row>
    <row r="74" spans="1:14" x14ac:dyDescent="0.25">
      <c r="A74" s="31">
        <v>52</v>
      </c>
      <c r="B74" s="32">
        <v>45693</v>
      </c>
      <c r="C74" s="18">
        <f t="shared" si="0"/>
        <v>20669.484748389827</v>
      </c>
      <c r="D74" s="18">
        <f t="shared" si="10"/>
        <v>19798.67217649972</v>
      </c>
      <c r="E74" s="18">
        <f t="shared" si="1"/>
        <v>9022.76614987006</v>
      </c>
      <c r="F74" s="18">
        <f t="shared" si="2"/>
        <v>10775.90602662966</v>
      </c>
      <c r="G74" s="18">
        <f t="shared" ref="G74:H74" si="50">G73</f>
        <v>749.86638134981229</v>
      </c>
      <c r="H74" s="18">
        <f t="shared" si="50"/>
        <v>120.94619054029231</v>
      </c>
      <c r="I74" s="33">
        <f t="shared" si="3"/>
        <v>0.05</v>
      </c>
      <c r="J74" s="18">
        <f t="shared" si="9"/>
        <v>189</v>
      </c>
      <c r="K74" s="18">
        <f t="shared" si="4"/>
        <v>606725.63341923396</v>
      </c>
      <c r="L74" s="18">
        <f t="shared" si="5"/>
        <v>2577194.6802412481</v>
      </c>
      <c r="M74" s="18">
        <v>0</v>
      </c>
      <c r="N74" s="18">
        <f t="shared" si="6"/>
        <v>2577194.6802412481</v>
      </c>
    </row>
    <row r="75" spans="1:14" x14ac:dyDescent="0.25">
      <c r="A75" s="31">
        <v>53</v>
      </c>
      <c r="B75" s="32">
        <v>45721</v>
      </c>
      <c r="C75" s="18">
        <f t="shared" si="0"/>
        <v>20669.484748389827</v>
      </c>
      <c r="D75" s="18">
        <f t="shared" si="10"/>
        <v>19798.67217649972</v>
      </c>
      <c r="E75" s="18">
        <f t="shared" si="1"/>
        <v>9060.3610088278529</v>
      </c>
      <c r="F75" s="18">
        <f t="shared" si="2"/>
        <v>10738.311167671867</v>
      </c>
      <c r="G75" s="18">
        <f t="shared" ref="G75:H75" si="51">G74</f>
        <v>749.86638134981229</v>
      </c>
      <c r="H75" s="18">
        <f t="shared" si="51"/>
        <v>120.94619054029231</v>
      </c>
      <c r="I75" s="33">
        <f t="shared" si="3"/>
        <v>0.05</v>
      </c>
      <c r="J75" s="18">
        <f t="shared" si="9"/>
        <v>188</v>
      </c>
      <c r="K75" s="18">
        <f t="shared" si="4"/>
        <v>617463.94458690577</v>
      </c>
      <c r="L75" s="18">
        <f t="shared" si="5"/>
        <v>2568134.3192324201</v>
      </c>
      <c r="M75" s="18">
        <v>0</v>
      </c>
      <c r="N75" s="18">
        <f t="shared" si="6"/>
        <v>2568134.3192324201</v>
      </c>
    </row>
    <row r="76" spans="1:14" x14ac:dyDescent="0.25">
      <c r="A76" s="31">
        <v>54</v>
      </c>
      <c r="B76" s="32">
        <v>45752</v>
      </c>
      <c r="C76" s="18">
        <f t="shared" si="0"/>
        <v>20669.484748389827</v>
      </c>
      <c r="D76" s="18">
        <f t="shared" si="10"/>
        <v>19798.67217649972</v>
      </c>
      <c r="E76" s="18">
        <f t="shared" si="1"/>
        <v>9098.112513031303</v>
      </c>
      <c r="F76" s="18">
        <f t="shared" si="2"/>
        <v>10700.559663468417</v>
      </c>
      <c r="G76" s="18">
        <f t="shared" ref="G76:H76" si="52">G75</f>
        <v>749.86638134981229</v>
      </c>
      <c r="H76" s="18">
        <f t="shared" si="52"/>
        <v>120.94619054029231</v>
      </c>
      <c r="I76" s="33">
        <f t="shared" si="3"/>
        <v>0.05</v>
      </c>
      <c r="J76" s="18">
        <f t="shared" si="9"/>
        <v>187</v>
      </c>
      <c r="K76" s="18">
        <f t="shared" si="4"/>
        <v>628164.50425037416</v>
      </c>
      <c r="L76" s="18">
        <f t="shared" si="5"/>
        <v>2559036.2067193887</v>
      </c>
      <c r="M76" s="18">
        <v>0</v>
      </c>
      <c r="N76" s="18">
        <f t="shared" si="6"/>
        <v>2559036.2067193887</v>
      </c>
    </row>
    <row r="77" spans="1:14" x14ac:dyDescent="0.25">
      <c r="A77" s="31">
        <v>55</v>
      </c>
      <c r="B77" s="32">
        <v>45782</v>
      </c>
      <c r="C77" s="18">
        <f t="shared" si="0"/>
        <v>20669.484748389827</v>
      </c>
      <c r="D77" s="18">
        <f t="shared" si="10"/>
        <v>19798.67217649972</v>
      </c>
      <c r="E77" s="18">
        <f t="shared" si="1"/>
        <v>9136.021315168935</v>
      </c>
      <c r="F77" s="18">
        <f t="shared" si="2"/>
        <v>10662.650861330785</v>
      </c>
      <c r="G77" s="18">
        <f t="shared" ref="G77:H77" si="53">G76</f>
        <v>749.86638134981229</v>
      </c>
      <c r="H77" s="18">
        <f t="shared" si="53"/>
        <v>120.94619054029231</v>
      </c>
      <c r="I77" s="33">
        <f t="shared" si="3"/>
        <v>0.05</v>
      </c>
      <c r="J77" s="18">
        <f t="shared" si="9"/>
        <v>186</v>
      </c>
      <c r="K77" s="18">
        <f t="shared" si="4"/>
        <v>638827.15511170495</v>
      </c>
      <c r="L77" s="18">
        <f t="shared" si="5"/>
        <v>2549900.1854042197</v>
      </c>
      <c r="M77" s="18">
        <v>0</v>
      </c>
      <c r="N77" s="18">
        <f t="shared" si="6"/>
        <v>2549900.1854042197</v>
      </c>
    </row>
    <row r="78" spans="1:14" x14ac:dyDescent="0.25">
      <c r="A78" s="31">
        <v>56</v>
      </c>
      <c r="B78" s="32">
        <v>45813</v>
      </c>
      <c r="C78" s="18">
        <f t="shared" si="0"/>
        <v>20669.484748389827</v>
      </c>
      <c r="D78" s="18">
        <f t="shared" si="10"/>
        <v>19798.67217649972</v>
      </c>
      <c r="E78" s="18">
        <f t="shared" si="1"/>
        <v>9174.0880706488042</v>
      </c>
      <c r="F78" s="18">
        <f t="shared" si="2"/>
        <v>10624.584105850916</v>
      </c>
      <c r="G78" s="18">
        <f t="shared" ref="G78:H78" si="54">G77</f>
        <v>749.86638134981229</v>
      </c>
      <c r="H78" s="18">
        <f t="shared" si="54"/>
        <v>120.94619054029231</v>
      </c>
      <c r="I78" s="33">
        <f t="shared" si="3"/>
        <v>0.05</v>
      </c>
      <c r="J78" s="18">
        <f t="shared" si="9"/>
        <v>185</v>
      </c>
      <c r="K78" s="18">
        <f t="shared" si="4"/>
        <v>649451.73921755585</v>
      </c>
      <c r="L78" s="18">
        <f t="shared" si="5"/>
        <v>2540726.0973335709</v>
      </c>
      <c r="M78" s="18">
        <v>0</v>
      </c>
      <c r="N78" s="18">
        <f t="shared" si="6"/>
        <v>2540726.0973335709</v>
      </c>
    </row>
    <row r="79" spans="1:14" x14ac:dyDescent="0.25">
      <c r="A79" s="31">
        <v>57</v>
      </c>
      <c r="B79" s="32">
        <v>45843</v>
      </c>
      <c r="C79" s="18">
        <f t="shared" si="0"/>
        <v>20669.484748389823</v>
      </c>
      <c r="D79" s="18">
        <f t="shared" si="10"/>
        <v>19798.672176499716</v>
      </c>
      <c r="E79" s="18">
        <f t="shared" si="1"/>
        <v>9212.3134376098369</v>
      </c>
      <c r="F79" s="18">
        <f t="shared" si="2"/>
        <v>10586.35873888988</v>
      </c>
      <c r="G79" s="18">
        <f t="shared" ref="G79:H79" si="55">G78</f>
        <v>749.86638134981229</v>
      </c>
      <c r="H79" s="18">
        <f t="shared" si="55"/>
        <v>120.94619054029231</v>
      </c>
      <c r="I79" s="33">
        <f t="shared" si="3"/>
        <v>0.05</v>
      </c>
      <c r="J79" s="18">
        <f t="shared" si="9"/>
        <v>184</v>
      </c>
      <c r="K79" s="18">
        <f t="shared" si="4"/>
        <v>660038.09795644577</v>
      </c>
      <c r="L79" s="18">
        <f t="shared" si="5"/>
        <v>2531513.783895961</v>
      </c>
      <c r="M79" s="18">
        <v>0</v>
      </c>
      <c r="N79" s="18">
        <f t="shared" si="6"/>
        <v>2531513.783895961</v>
      </c>
    </row>
    <row r="80" spans="1:14" x14ac:dyDescent="0.25">
      <c r="A80" s="31">
        <v>58</v>
      </c>
      <c r="B80" s="32">
        <v>45874</v>
      </c>
      <c r="C80" s="18">
        <f t="shared" si="0"/>
        <v>20669.484748389823</v>
      </c>
      <c r="D80" s="18">
        <f t="shared" si="10"/>
        <v>19798.672176499716</v>
      </c>
      <c r="E80" s="18">
        <f t="shared" si="1"/>
        <v>9250.6980769332113</v>
      </c>
      <c r="F80" s="18">
        <f t="shared" si="2"/>
        <v>10547.974099566505</v>
      </c>
      <c r="G80" s="18">
        <f t="shared" ref="G80:H80" si="56">G79</f>
        <v>749.86638134981229</v>
      </c>
      <c r="H80" s="18">
        <f t="shared" si="56"/>
        <v>120.94619054029231</v>
      </c>
      <c r="I80" s="33">
        <f t="shared" si="3"/>
        <v>0.05</v>
      </c>
      <c r="J80" s="18">
        <f t="shared" si="9"/>
        <v>183</v>
      </c>
      <c r="K80" s="18">
        <f t="shared" si="4"/>
        <v>670586.07205601223</v>
      </c>
      <c r="L80" s="18">
        <f t="shared" si="5"/>
        <v>2522263.0858190279</v>
      </c>
      <c r="M80" s="18">
        <v>0</v>
      </c>
      <c r="N80" s="18">
        <f t="shared" si="6"/>
        <v>2522263.0858190279</v>
      </c>
    </row>
    <row r="81" spans="1:14" x14ac:dyDescent="0.25">
      <c r="A81" s="31">
        <v>59</v>
      </c>
      <c r="B81" s="32">
        <v>45905</v>
      </c>
      <c r="C81" s="18">
        <f t="shared" si="0"/>
        <v>20669.484748389827</v>
      </c>
      <c r="D81" s="18">
        <f t="shared" si="10"/>
        <v>19798.67217649972</v>
      </c>
      <c r="E81" s="18">
        <f t="shared" si="1"/>
        <v>9289.2426522537698</v>
      </c>
      <c r="F81" s="18">
        <f t="shared" si="2"/>
        <v>10509.42952424595</v>
      </c>
      <c r="G81" s="18">
        <f t="shared" ref="G81:H81" si="57">G80</f>
        <v>749.86638134981229</v>
      </c>
      <c r="H81" s="18">
        <f t="shared" si="57"/>
        <v>120.94619054029231</v>
      </c>
      <c r="I81" s="33">
        <f t="shared" si="3"/>
        <v>0.05</v>
      </c>
      <c r="J81" s="18">
        <f t="shared" si="9"/>
        <v>182</v>
      </c>
      <c r="K81" s="18">
        <f t="shared" si="4"/>
        <v>681095.50158025813</v>
      </c>
      <c r="L81" s="18">
        <f t="shared" si="5"/>
        <v>2512973.8431667741</v>
      </c>
      <c r="M81" s="18">
        <v>0</v>
      </c>
      <c r="N81" s="18">
        <f t="shared" si="6"/>
        <v>2512973.8431667741</v>
      </c>
    </row>
    <row r="82" spans="1:14" x14ac:dyDescent="0.25">
      <c r="A82" s="31">
        <v>60</v>
      </c>
      <c r="B82" s="32">
        <v>45935</v>
      </c>
      <c r="C82" s="18">
        <f t="shared" si="0"/>
        <v>20669.484748389827</v>
      </c>
      <c r="D82" s="18">
        <f t="shared" si="10"/>
        <v>19798.67217649972</v>
      </c>
      <c r="E82" s="18">
        <f t="shared" si="1"/>
        <v>9327.9478299714938</v>
      </c>
      <c r="F82" s="18">
        <f t="shared" si="2"/>
        <v>10470.724346528226</v>
      </c>
      <c r="G82" s="18">
        <f t="shared" ref="G82:H82" si="58">G81</f>
        <v>749.86638134981229</v>
      </c>
      <c r="H82" s="18">
        <f t="shared" si="58"/>
        <v>120.94619054029231</v>
      </c>
      <c r="I82" s="33">
        <f t="shared" si="3"/>
        <v>0.05</v>
      </c>
      <c r="J82" s="18">
        <f t="shared" si="9"/>
        <v>181</v>
      </c>
      <c r="K82" s="18">
        <f t="shared" si="4"/>
        <v>691566.22592678631</v>
      </c>
      <c r="L82" s="18">
        <f t="shared" si="5"/>
        <v>2503645.8953368026</v>
      </c>
      <c r="M82" s="18">
        <v>0</v>
      </c>
      <c r="N82" s="18">
        <f t="shared" si="6"/>
        <v>2503645.8953368026</v>
      </c>
    </row>
    <row r="83" spans="1:14" x14ac:dyDescent="0.25">
      <c r="A83" s="31">
        <v>61</v>
      </c>
      <c r="B83" s="32">
        <v>45966</v>
      </c>
      <c r="C83" s="18">
        <f t="shared" si="0"/>
        <v>23374.289681213653</v>
      </c>
      <c r="D83" s="18">
        <f t="shared" si="10"/>
        <v>22503.477109323547</v>
      </c>
      <c r="E83" s="18">
        <f t="shared" si="1"/>
        <v>7898.876053192198</v>
      </c>
      <c r="F83" s="18">
        <f t="shared" ref="F83:F142" si="59">L82*$C$10/360*30</f>
        <v>14604.601056131349</v>
      </c>
      <c r="G83" s="18">
        <f t="shared" ref="G83:H83" si="60">G82</f>
        <v>749.86638134981229</v>
      </c>
      <c r="H83" s="18">
        <f t="shared" si="60"/>
        <v>120.94619054029231</v>
      </c>
      <c r="I83" s="33">
        <f>$C$10</f>
        <v>7.0000000000000007E-2</v>
      </c>
      <c r="J83" s="18">
        <f t="shared" si="9"/>
        <v>180</v>
      </c>
      <c r="K83" s="18">
        <f t="shared" si="4"/>
        <v>706170.82698291761</v>
      </c>
      <c r="L83" s="18">
        <f t="shared" si="5"/>
        <v>2495747.0192836104</v>
      </c>
      <c r="M83" s="18">
        <v>0</v>
      </c>
      <c r="N83" s="18">
        <f t="shared" si="6"/>
        <v>2495747.0192836104</v>
      </c>
    </row>
    <row r="84" spans="1:14" x14ac:dyDescent="0.25">
      <c r="A84" s="31">
        <v>62</v>
      </c>
      <c r="B84" s="32">
        <v>45996</v>
      </c>
      <c r="C84" s="18">
        <f t="shared" si="0"/>
        <v>23374.28968121365</v>
      </c>
      <c r="D84" s="18">
        <f t="shared" si="10"/>
        <v>22503.477109323543</v>
      </c>
      <c r="E84" s="18">
        <f t="shared" si="1"/>
        <v>7944.952830169148</v>
      </c>
      <c r="F84" s="18">
        <f t="shared" si="59"/>
        <v>14558.524279154395</v>
      </c>
      <c r="G84" s="18">
        <f t="shared" ref="G84:H84" si="61">G83</f>
        <v>749.86638134981229</v>
      </c>
      <c r="H84" s="18">
        <f t="shared" si="61"/>
        <v>120.94619054029231</v>
      </c>
      <c r="I84" s="33">
        <f t="shared" ref="I84:I142" si="62">$C$10</f>
        <v>7.0000000000000007E-2</v>
      </c>
      <c r="J84" s="18">
        <f t="shared" si="9"/>
        <v>179</v>
      </c>
      <c r="K84" s="18">
        <f t="shared" si="4"/>
        <v>720729.35126207198</v>
      </c>
      <c r="L84" s="18">
        <f t="shared" si="5"/>
        <v>2487802.066453441</v>
      </c>
      <c r="M84" s="18">
        <v>0</v>
      </c>
      <c r="N84" s="18">
        <f t="shared" si="6"/>
        <v>2487802.066453441</v>
      </c>
    </row>
    <row r="85" spans="1:14" x14ac:dyDescent="0.25">
      <c r="A85" s="31">
        <v>63</v>
      </c>
      <c r="B85" s="32">
        <v>46027</v>
      </c>
      <c r="C85" s="18">
        <f t="shared" si="0"/>
        <v>23374.28968121365</v>
      </c>
      <c r="D85" s="18">
        <f t="shared" si="10"/>
        <v>22503.477109323543</v>
      </c>
      <c r="E85" s="18">
        <f t="shared" si="1"/>
        <v>7991.2983883451361</v>
      </c>
      <c r="F85" s="18">
        <f t="shared" si="59"/>
        <v>14512.178720978407</v>
      </c>
      <c r="G85" s="18">
        <f t="shared" ref="G85:H85" si="63">G84</f>
        <v>749.86638134981229</v>
      </c>
      <c r="H85" s="18">
        <f t="shared" si="63"/>
        <v>120.94619054029231</v>
      </c>
      <c r="I85" s="33">
        <f t="shared" si="62"/>
        <v>7.0000000000000007E-2</v>
      </c>
      <c r="J85" s="18">
        <f t="shared" si="9"/>
        <v>178</v>
      </c>
      <c r="K85" s="18">
        <f t="shared" si="4"/>
        <v>735241.52998305042</v>
      </c>
      <c r="L85" s="18">
        <f t="shared" si="5"/>
        <v>2479810.7680650959</v>
      </c>
      <c r="M85" s="18">
        <v>0</v>
      </c>
      <c r="N85" s="18">
        <f t="shared" si="6"/>
        <v>2479810.7680650959</v>
      </c>
    </row>
    <row r="86" spans="1:14" x14ac:dyDescent="0.25">
      <c r="A86" s="31">
        <v>64</v>
      </c>
      <c r="B86" s="32">
        <v>46058</v>
      </c>
      <c r="C86" s="18">
        <f t="shared" si="0"/>
        <v>23374.28968121365</v>
      </c>
      <c r="D86" s="18">
        <f t="shared" si="10"/>
        <v>22503.477109323543</v>
      </c>
      <c r="E86" s="18">
        <f t="shared" si="1"/>
        <v>8037.9142956104843</v>
      </c>
      <c r="F86" s="18">
        <f t="shared" si="59"/>
        <v>14465.562813713059</v>
      </c>
      <c r="G86" s="18">
        <f t="shared" ref="G86:H86" si="64">G85</f>
        <v>749.86638134981229</v>
      </c>
      <c r="H86" s="18">
        <f t="shared" si="64"/>
        <v>120.94619054029231</v>
      </c>
      <c r="I86" s="33">
        <f t="shared" si="62"/>
        <v>7.0000000000000007E-2</v>
      </c>
      <c r="J86" s="18">
        <f t="shared" si="9"/>
        <v>177</v>
      </c>
      <c r="K86" s="18">
        <f t="shared" si="4"/>
        <v>749707.09279676352</v>
      </c>
      <c r="L86" s="18">
        <f t="shared" si="5"/>
        <v>2471772.8537694854</v>
      </c>
      <c r="M86" s="18">
        <v>0</v>
      </c>
      <c r="N86" s="18">
        <f t="shared" si="6"/>
        <v>2471772.8537694854</v>
      </c>
    </row>
    <row r="87" spans="1:14" x14ac:dyDescent="0.25">
      <c r="A87" s="31">
        <v>65</v>
      </c>
      <c r="B87" s="32">
        <v>46086</v>
      </c>
      <c r="C87" s="18">
        <f t="shared" si="0"/>
        <v>23374.28968121365</v>
      </c>
      <c r="D87" s="18">
        <f t="shared" si="10"/>
        <v>22503.477109323543</v>
      </c>
      <c r="E87" s="18">
        <f t="shared" si="1"/>
        <v>8084.802129001544</v>
      </c>
      <c r="F87" s="18">
        <f t="shared" si="59"/>
        <v>14418.674980321999</v>
      </c>
      <c r="G87" s="18">
        <f t="shared" ref="G87:H87" si="65">G86</f>
        <v>749.86638134981229</v>
      </c>
      <c r="H87" s="18">
        <f t="shared" si="65"/>
        <v>120.94619054029231</v>
      </c>
      <c r="I87" s="33">
        <f t="shared" si="62"/>
        <v>7.0000000000000007E-2</v>
      </c>
      <c r="J87" s="18">
        <f t="shared" si="9"/>
        <v>176</v>
      </c>
      <c r="K87" s="18">
        <f t="shared" si="4"/>
        <v>764125.76777708554</v>
      </c>
      <c r="L87" s="18">
        <f t="shared" si="5"/>
        <v>2463688.051640484</v>
      </c>
      <c r="M87" s="18">
        <v>0</v>
      </c>
      <c r="N87" s="18">
        <f t="shared" si="6"/>
        <v>2463688.051640484</v>
      </c>
    </row>
    <row r="88" spans="1:14" x14ac:dyDescent="0.25">
      <c r="A88" s="31">
        <v>66</v>
      </c>
      <c r="B88" s="32">
        <v>46117</v>
      </c>
      <c r="C88" s="18">
        <f t="shared" ref="C88:C151" si="66">+D88+G88+H88</f>
        <v>23374.28968121365</v>
      </c>
      <c r="D88" s="18">
        <f t="shared" si="10"/>
        <v>22503.477109323543</v>
      </c>
      <c r="E88" s="18">
        <f t="shared" ref="E88:E151" si="67">D88-F88</f>
        <v>8131.9634747540513</v>
      </c>
      <c r="F88" s="18">
        <f t="shared" si="59"/>
        <v>14371.513634569492</v>
      </c>
      <c r="G88" s="18">
        <f t="shared" ref="G88:H88" si="68">G87</f>
        <v>749.86638134981229</v>
      </c>
      <c r="H88" s="18">
        <f t="shared" si="68"/>
        <v>120.94619054029231</v>
      </c>
      <c r="I88" s="33">
        <f t="shared" si="62"/>
        <v>7.0000000000000007E-2</v>
      </c>
      <c r="J88" s="18">
        <f t="shared" si="9"/>
        <v>175</v>
      </c>
      <c r="K88" s="18">
        <f t="shared" ref="K88:K151" si="69">+K87+F88</f>
        <v>778497.28141165501</v>
      </c>
      <c r="L88" s="18">
        <f t="shared" ref="L88:L151" si="70">L87-E88</f>
        <v>2455556.0881657298</v>
      </c>
      <c r="M88" s="18">
        <v>0</v>
      </c>
      <c r="N88" s="18">
        <f t="shared" ref="N88:N151" si="71">+L88-M88</f>
        <v>2455556.0881657298</v>
      </c>
    </row>
    <row r="89" spans="1:14" x14ac:dyDescent="0.25">
      <c r="A89" s="31">
        <v>67</v>
      </c>
      <c r="B89" s="32">
        <v>46147</v>
      </c>
      <c r="C89" s="18">
        <f t="shared" si="66"/>
        <v>23374.289681213646</v>
      </c>
      <c r="D89" s="18">
        <f t="shared" si="10"/>
        <v>22503.477109323539</v>
      </c>
      <c r="E89" s="18">
        <f t="shared" si="67"/>
        <v>8179.3999283567809</v>
      </c>
      <c r="F89" s="18">
        <f t="shared" si="59"/>
        <v>14324.077180966759</v>
      </c>
      <c r="G89" s="18">
        <f t="shared" ref="G89:H89" si="72">G88</f>
        <v>749.86638134981229</v>
      </c>
      <c r="H89" s="18">
        <f t="shared" si="72"/>
        <v>120.94619054029231</v>
      </c>
      <c r="I89" s="33">
        <f t="shared" si="62"/>
        <v>7.0000000000000007E-2</v>
      </c>
      <c r="J89" s="18">
        <f t="shared" ref="J89:J152" si="73">J88-1</f>
        <v>174</v>
      </c>
      <c r="K89" s="18">
        <f t="shared" si="69"/>
        <v>792821.35859262175</v>
      </c>
      <c r="L89" s="18">
        <f t="shared" si="70"/>
        <v>2447376.6882373728</v>
      </c>
      <c r="M89" s="18">
        <v>0</v>
      </c>
      <c r="N89" s="18">
        <f t="shared" si="71"/>
        <v>2447376.6882373728</v>
      </c>
    </row>
    <row r="90" spans="1:14" x14ac:dyDescent="0.25">
      <c r="A90" s="31">
        <v>68</v>
      </c>
      <c r="B90" s="32">
        <v>46178</v>
      </c>
      <c r="C90" s="18">
        <f t="shared" si="66"/>
        <v>23374.289681213646</v>
      </c>
      <c r="D90" s="18">
        <f t="shared" si="10"/>
        <v>22503.477109323539</v>
      </c>
      <c r="E90" s="18">
        <f t="shared" si="67"/>
        <v>8227.1130946055291</v>
      </c>
      <c r="F90" s="18">
        <f t="shared" si="59"/>
        <v>14276.36401471801</v>
      </c>
      <c r="G90" s="18">
        <f t="shared" ref="G90:H90" si="74">G89</f>
        <v>749.86638134981229</v>
      </c>
      <c r="H90" s="18">
        <f t="shared" si="74"/>
        <v>120.94619054029231</v>
      </c>
      <c r="I90" s="33">
        <f t="shared" si="62"/>
        <v>7.0000000000000007E-2</v>
      </c>
      <c r="J90" s="18">
        <f t="shared" si="73"/>
        <v>173</v>
      </c>
      <c r="K90" s="18">
        <f t="shared" si="69"/>
        <v>807097.72260733973</v>
      </c>
      <c r="L90" s="18">
        <f t="shared" si="70"/>
        <v>2439149.5751427673</v>
      </c>
      <c r="M90" s="18">
        <v>0</v>
      </c>
      <c r="N90" s="18">
        <f t="shared" si="71"/>
        <v>2439149.5751427673</v>
      </c>
    </row>
    <row r="91" spans="1:14" x14ac:dyDescent="0.25">
      <c r="A91" s="31">
        <v>69</v>
      </c>
      <c r="B91" s="32">
        <v>46208</v>
      </c>
      <c r="C91" s="18">
        <f t="shared" si="66"/>
        <v>23374.289681213646</v>
      </c>
      <c r="D91" s="18">
        <f t="shared" si="10"/>
        <v>22503.477109323539</v>
      </c>
      <c r="E91" s="18">
        <f t="shared" si="67"/>
        <v>8275.1045876573971</v>
      </c>
      <c r="F91" s="18">
        <f t="shared" si="59"/>
        <v>14228.372521666142</v>
      </c>
      <c r="G91" s="18">
        <f t="shared" ref="G91:H91" si="75">G90</f>
        <v>749.86638134981229</v>
      </c>
      <c r="H91" s="18">
        <f t="shared" si="75"/>
        <v>120.94619054029231</v>
      </c>
      <c r="I91" s="33">
        <f t="shared" si="62"/>
        <v>7.0000000000000007E-2</v>
      </c>
      <c r="J91" s="18">
        <f t="shared" si="73"/>
        <v>172</v>
      </c>
      <c r="K91" s="18">
        <f t="shared" si="69"/>
        <v>821326.09512900584</v>
      </c>
      <c r="L91" s="18">
        <f t="shared" si="70"/>
        <v>2430874.4705551099</v>
      </c>
      <c r="M91" s="18">
        <v>0</v>
      </c>
      <c r="N91" s="18">
        <f t="shared" si="71"/>
        <v>2430874.4705551099</v>
      </c>
    </row>
    <row r="92" spans="1:14" x14ac:dyDescent="0.25">
      <c r="A92" s="31">
        <v>70</v>
      </c>
      <c r="B92" s="32">
        <v>46239</v>
      </c>
      <c r="C92" s="18">
        <f t="shared" si="66"/>
        <v>23374.289681213646</v>
      </c>
      <c r="D92" s="18">
        <f t="shared" si="10"/>
        <v>22503.477109323539</v>
      </c>
      <c r="E92" s="18">
        <f t="shared" si="67"/>
        <v>8323.3760310853977</v>
      </c>
      <c r="F92" s="18">
        <f t="shared" si="59"/>
        <v>14180.101078238142</v>
      </c>
      <c r="G92" s="18">
        <f t="shared" ref="G92:H92" si="76">G91</f>
        <v>749.86638134981229</v>
      </c>
      <c r="H92" s="18">
        <f t="shared" si="76"/>
        <v>120.94619054029231</v>
      </c>
      <c r="I92" s="33">
        <f t="shared" si="62"/>
        <v>7.0000000000000007E-2</v>
      </c>
      <c r="J92" s="18">
        <f t="shared" si="73"/>
        <v>171</v>
      </c>
      <c r="K92" s="18">
        <f t="shared" si="69"/>
        <v>835506.19620724395</v>
      </c>
      <c r="L92" s="18">
        <f t="shared" si="70"/>
        <v>2422551.0945240245</v>
      </c>
      <c r="M92" s="18">
        <v>0</v>
      </c>
      <c r="N92" s="18">
        <f t="shared" si="71"/>
        <v>2422551.0945240245</v>
      </c>
    </row>
    <row r="93" spans="1:14" x14ac:dyDescent="0.25">
      <c r="A93" s="31">
        <v>71</v>
      </c>
      <c r="B93" s="32">
        <v>46270</v>
      </c>
      <c r="C93" s="18">
        <f t="shared" si="66"/>
        <v>23374.289681213646</v>
      </c>
      <c r="D93" s="18">
        <f t="shared" si="10"/>
        <v>22503.477109323539</v>
      </c>
      <c r="E93" s="18">
        <f t="shared" si="67"/>
        <v>8371.9290579333956</v>
      </c>
      <c r="F93" s="18">
        <f t="shared" si="59"/>
        <v>14131.548051390144</v>
      </c>
      <c r="G93" s="18">
        <f t="shared" ref="G93:H93" si="77">G92</f>
        <v>749.86638134981229</v>
      </c>
      <c r="H93" s="18">
        <f t="shared" si="77"/>
        <v>120.94619054029231</v>
      </c>
      <c r="I93" s="33">
        <f t="shared" si="62"/>
        <v>7.0000000000000007E-2</v>
      </c>
      <c r="J93" s="18">
        <f t="shared" si="73"/>
        <v>170</v>
      </c>
      <c r="K93" s="18">
        <f t="shared" si="69"/>
        <v>849637.74425863405</v>
      </c>
      <c r="L93" s="18">
        <f t="shared" si="70"/>
        <v>2414179.1654660911</v>
      </c>
      <c r="M93" s="18">
        <v>0</v>
      </c>
      <c r="N93" s="18">
        <f t="shared" si="71"/>
        <v>2414179.1654660911</v>
      </c>
    </row>
    <row r="94" spans="1:14" x14ac:dyDescent="0.25">
      <c r="A94" s="31">
        <v>72</v>
      </c>
      <c r="B94" s="32">
        <v>46300</v>
      </c>
      <c r="C94" s="18">
        <f t="shared" si="66"/>
        <v>23374.289681213646</v>
      </c>
      <c r="D94" s="18">
        <f t="shared" si="10"/>
        <v>22503.477109323539</v>
      </c>
      <c r="E94" s="18">
        <f t="shared" si="67"/>
        <v>8420.7653107713377</v>
      </c>
      <c r="F94" s="18">
        <f t="shared" si="59"/>
        <v>14082.711798552202</v>
      </c>
      <c r="G94" s="18">
        <f t="shared" ref="G94:H94" si="78">G93</f>
        <v>749.86638134981229</v>
      </c>
      <c r="H94" s="18">
        <f t="shared" si="78"/>
        <v>120.94619054029231</v>
      </c>
      <c r="I94" s="33">
        <f t="shared" si="62"/>
        <v>7.0000000000000007E-2</v>
      </c>
      <c r="J94" s="18">
        <f t="shared" si="73"/>
        <v>169</v>
      </c>
      <c r="K94" s="18">
        <f t="shared" si="69"/>
        <v>863720.45605718624</v>
      </c>
      <c r="L94" s="18">
        <f t="shared" si="70"/>
        <v>2405758.4001553198</v>
      </c>
      <c r="M94" s="18">
        <v>0</v>
      </c>
      <c r="N94" s="18">
        <f t="shared" si="71"/>
        <v>2405758.4001553198</v>
      </c>
    </row>
    <row r="95" spans="1:14" x14ac:dyDescent="0.25">
      <c r="A95" s="31">
        <v>73</v>
      </c>
      <c r="B95" s="32">
        <v>46331</v>
      </c>
      <c r="C95" s="18">
        <f t="shared" si="66"/>
        <v>23374.28968121365</v>
      </c>
      <c r="D95" s="18">
        <f t="shared" si="10"/>
        <v>22503.477109323543</v>
      </c>
      <c r="E95" s="18">
        <f t="shared" si="67"/>
        <v>8469.886441750843</v>
      </c>
      <c r="F95" s="18">
        <f t="shared" si="59"/>
        <v>14033.5906675727</v>
      </c>
      <c r="G95" s="18">
        <f t="shared" ref="G95:H95" si="79">G94</f>
        <v>749.86638134981229</v>
      </c>
      <c r="H95" s="18">
        <f t="shared" si="79"/>
        <v>120.94619054029231</v>
      </c>
      <c r="I95" s="33">
        <f t="shared" si="62"/>
        <v>7.0000000000000007E-2</v>
      </c>
      <c r="J95" s="18">
        <f t="shared" si="73"/>
        <v>168</v>
      </c>
      <c r="K95" s="18">
        <f t="shared" si="69"/>
        <v>877754.04672475893</v>
      </c>
      <c r="L95" s="18">
        <f t="shared" si="70"/>
        <v>2397288.5137135689</v>
      </c>
      <c r="M95" s="18">
        <v>0</v>
      </c>
      <c r="N95" s="18">
        <f t="shared" si="71"/>
        <v>2397288.5137135689</v>
      </c>
    </row>
    <row r="96" spans="1:14" x14ac:dyDescent="0.25">
      <c r="A96" s="31">
        <v>74</v>
      </c>
      <c r="B96" s="32">
        <v>46361</v>
      </c>
      <c r="C96" s="18">
        <f t="shared" si="66"/>
        <v>23374.28968121365</v>
      </c>
      <c r="D96" s="18">
        <f t="shared" si="10"/>
        <v>22503.477109323543</v>
      </c>
      <c r="E96" s="18">
        <f t="shared" si="67"/>
        <v>8519.2941126610567</v>
      </c>
      <c r="F96" s="18">
        <f t="shared" si="59"/>
        <v>13984.182996662486</v>
      </c>
      <c r="G96" s="18">
        <f t="shared" ref="G96:H96" si="80">G95</f>
        <v>749.86638134981229</v>
      </c>
      <c r="H96" s="18">
        <f t="shared" si="80"/>
        <v>120.94619054029231</v>
      </c>
      <c r="I96" s="33">
        <f t="shared" si="62"/>
        <v>7.0000000000000007E-2</v>
      </c>
      <c r="J96" s="18">
        <f t="shared" si="73"/>
        <v>167</v>
      </c>
      <c r="K96" s="18">
        <f t="shared" si="69"/>
        <v>891738.22972142138</v>
      </c>
      <c r="L96" s="18">
        <f t="shared" si="70"/>
        <v>2388769.219600908</v>
      </c>
      <c r="M96" s="18">
        <v>0</v>
      </c>
      <c r="N96" s="18">
        <f t="shared" si="71"/>
        <v>2388769.219600908</v>
      </c>
    </row>
    <row r="97" spans="1:14" x14ac:dyDescent="0.25">
      <c r="A97" s="31">
        <v>75</v>
      </c>
      <c r="B97" s="32">
        <v>46392</v>
      </c>
      <c r="C97" s="18">
        <f t="shared" si="66"/>
        <v>23374.289681213646</v>
      </c>
      <c r="D97" s="18">
        <f t="shared" si="10"/>
        <v>22503.477109323539</v>
      </c>
      <c r="E97" s="18">
        <f t="shared" si="67"/>
        <v>8568.9899949849078</v>
      </c>
      <c r="F97" s="18">
        <f t="shared" si="59"/>
        <v>13934.487114338632</v>
      </c>
      <c r="G97" s="18">
        <f t="shared" ref="G97:H97" si="81">G96</f>
        <v>749.86638134981229</v>
      </c>
      <c r="H97" s="18">
        <f t="shared" si="81"/>
        <v>120.94619054029231</v>
      </c>
      <c r="I97" s="33">
        <f t="shared" si="62"/>
        <v>7.0000000000000007E-2</v>
      </c>
      <c r="J97" s="18">
        <f t="shared" si="73"/>
        <v>166</v>
      </c>
      <c r="K97" s="18">
        <f t="shared" si="69"/>
        <v>905672.71683576005</v>
      </c>
      <c r="L97" s="18">
        <f t="shared" si="70"/>
        <v>2380200.2296059229</v>
      </c>
      <c r="M97" s="18">
        <v>0</v>
      </c>
      <c r="N97" s="18">
        <f t="shared" si="71"/>
        <v>2380200.2296059229</v>
      </c>
    </row>
    <row r="98" spans="1:14" x14ac:dyDescent="0.25">
      <c r="A98" s="31">
        <v>76</v>
      </c>
      <c r="B98" s="32">
        <v>46423</v>
      </c>
      <c r="C98" s="18">
        <f t="shared" si="66"/>
        <v>23374.289681213646</v>
      </c>
      <c r="D98" s="18">
        <f t="shared" si="10"/>
        <v>22503.477109323539</v>
      </c>
      <c r="E98" s="18">
        <f t="shared" si="67"/>
        <v>8618.9757699556558</v>
      </c>
      <c r="F98" s="18">
        <f t="shared" si="59"/>
        <v>13884.501339367884</v>
      </c>
      <c r="G98" s="18">
        <f t="shared" ref="G98:H98" si="82">G97</f>
        <v>749.86638134981229</v>
      </c>
      <c r="H98" s="18">
        <f t="shared" si="82"/>
        <v>120.94619054029231</v>
      </c>
      <c r="I98" s="33">
        <f t="shared" si="62"/>
        <v>7.0000000000000007E-2</v>
      </c>
      <c r="J98" s="18">
        <f t="shared" si="73"/>
        <v>165</v>
      </c>
      <c r="K98" s="18">
        <f t="shared" si="69"/>
        <v>919557.21817512799</v>
      </c>
      <c r="L98" s="18">
        <f t="shared" si="70"/>
        <v>2371581.2538359673</v>
      </c>
      <c r="M98" s="18">
        <v>0</v>
      </c>
      <c r="N98" s="18">
        <f t="shared" si="71"/>
        <v>2371581.2538359673</v>
      </c>
    </row>
    <row r="99" spans="1:14" x14ac:dyDescent="0.25">
      <c r="A99" s="31">
        <v>77</v>
      </c>
      <c r="B99" s="32">
        <v>46451</v>
      </c>
      <c r="C99" s="18">
        <f t="shared" si="66"/>
        <v>23374.28968121365</v>
      </c>
      <c r="D99" s="18">
        <f t="shared" ref="D99:D162" si="83">PMT(I99/12,J99,-L98)</f>
        <v>22503.477109323543</v>
      </c>
      <c r="E99" s="18">
        <f t="shared" si="67"/>
        <v>8669.2531286137328</v>
      </c>
      <c r="F99" s="18">
        <f t="shared" si="59"/>
        <v>13834.22398070981</v>
      </c>
      <c r="G99" s="18">
        <f t="shared" ref="G99:H99" si="84">G98</f>
        <v>749.86638134981229</v>
      </c>
      <c r="H99" s="18">
        <f t="shared" si="84"/>
        <v>120.94619054029231</v>
      </c>
      <c r="I99" s="33">
        <f t="shared" si="62"/>
        <v>7.0000000000000007E-2</v>
      </c>
      <c r="J99" s="18">
        <f t="shared" si="73"/>
        <v>164</v>
      </c>
      <c r="K99" s="18">
        <f t="shared" si="69"/>
        <v>933391.44215583778</v>
      </c>
      <c r="L99" s="18">
        <f t="shared" si="70"/>
        <v>2362912.0007073535</v>
      </c>
      <c r="M99" s="18">
        <v>0</v>
      </c>
      <c r="N99" s="18">
        <f t="shared" si="71"/>
        <v>2362912.0007073535</v>
      </c>
    </row>
    <row r="100" spans="1:14" x14ac:dyDescent="0.25">
      <c r="A100" s="31">
        <v>78</v>
      </c>
      <c r="B100" s="32">
        <v>46482</v>
      </c>
      <c r="C100" s="18">
        <f t="shared" si="66"/>
        <v>23374.289681213646</v>
      </c>
      <c r="D100" s="18">
        <f t="shared" si="83"/>
        <v>22503.477109323539</v>
      </c>
      <c r="E100" s="18">
        <f t="shared" si="67"/>
        <v>8719.8237718639775</v>
      </c>
      <c r="F100" s="18">
        <f t="shared" si="59"/>
        <v>13783.653337459562</v>
      </c>
      <c r="G100" s="18">
        <f t="shared" ref="G100:H100" si="85">G99</f>
        <v>749.86638134981229</v>
      </c>
      <c r="H100" s="18">
        <f t="shared" si="85"/>
        <v>120.94619054029231</v>
      </c>
      <c r="I100" s="33">
        <f t="shared" si="62"/>
        <v>7.0000000000000007E-2</v>
      </c>
      <c r="J100" s="18">
        <f t="shared" si="73"/>
        <v>163</v>
      </c>
      <c r="K100" s="18">
        <f t="shared" si="69"/>
        <v>947175.09549329733</v>
      </c>
      <c r="L100" s="18">
        <f t="shared" si="70"/>
        <v>2354192.1769354893</v>
      </c>
      <c r="M100" s="18">
        <v>0</v>
      </c>
      <c r="N100" s="18">
        <f t="shared" si="71"/>
        <v>2354192.1769354893</v>
      </c>
    </row>
    <row r="101" spans="1:14" x14ac:dyDescent="0.25">
      <c r="A101" s="31">
        <v>79</v>
      </c>
      <c r="B101" s="32">
        <v>46512</v>
      </c>
      <c r="C101" s="18">
        <f t="shared" si="66"/>
        <v>23374.289681213642</v>
      </c>
      <c r="D101" s="18">
        <f t="shared" si="83"/>
        <v>22503.477109323536</v>
      </c>
      <c r="E101" s="18">
        <f t="shared" si="67"/>
        <v>8770.6894105331794</v>
      </c>
      <c r="F101" s="18">
        <f t="shared" si="59"/>
        <v>13732.787698790356</v>
      </c>
      <c r="G101" s="18">
        <f t="shared" ref="G101:H101" si="86">G100</f>
        <v>749.86638134981229</v>
      </c>
      <c r="H101" s="18">
        <f t="shared" si="86"/>
        <v>120.94619054029231</v>
      </c>
      <c r="I101" s="33">
        <f t="shared" si="62"/>
        <v>7.0000000000000007E-2</v>
      </c>
      <c r="J101" s="18">
        <f t="shared" si="73"/>
        <v>162</v>
      </c>
      <c r="K101" s="18">
        <f t="shared" si="69"/>
        <v>960907.88319208764</v>
      </c>
      <c r="L101" s="18">
        <f t="shared" si="70"/>
        <v>2345421.487524956</v>
      </c>
      <c r="M101" s="18">
        <v>0</v>
      </c>
      <c r="N101" s="18">
        <f t="shared" si="71"/>
        <v>2345421.487524956</v>
      </c>
    </row>
    <row r="102" spans="1:14" x14ac:dyDescent="0.25">
      <c r="A102" s="31">
        <v>80</v>
      </c>
      <c r="B102" s="32">
        <v>46543</v>
      </c>
      <c r="C102" s="18">
        <f t="shared" si="66"/>
        <v>23374.289681213642</v>
      </c>
      <c r="D102" s="18">
        <f t="shared" si="83"/>
        <v>22503.477109323536</v>
      </c>
      <c r="E102" s="18">
        <f t="shared" si="67"/>
        <v>8821.8517654279585</v>
      </c>
      <c r="F102" s="18">
        <f t="shared" si="59"/>
        <v>13681.625343895577</v>
      </c>
      <c r="G102" s="18">
        <f t="shared" ref="G102:H102" si="87">G101</f>
        <v>749.86638134981229</v>
      </c>
      <c r="H102" s="18">
        <f t="shared" si="87"/>
        <v>120.94619054029231</v>
      </c>
      <c r="I102" s="33">
        <f t="shared" si="62"/>
        <v>7.0000000000000007E-2</v>
      </c>
      <c r="J102" s="18">
        <f t="shared" si="73"/>
        <v>161</v>
      </c>
      <c r="K102" s="18">
        <f t="shared" si="69"/>
        <v>974589.50853598327</v>
      </c>
      <c r="L102" s="18">
        <f t="shared" si="70"/>
        <v>2336599.6357595283</v>
      </c>
      <c r="M102" s="18">
        <v>0</v>
      </c>
      <c r="N102" s="18">
        <f t="shared" si="71"/>
        <v>2336599.6357595283</v>
      </c>
    </row>
    <row r="103" spans="1:14" x14ac:dyDescent="0.25">
      <c r="A103" s="31">
        <v>81</v>
      </c>
      <c r="B103" s="32">
        <v>46573</v>
      </c>
      <c r="C103" s="18">
        <f t="shared" si="66"/>
        <v>23374.289681213646</v>
      </c>
      <c r="D103" s="18">
        <f t="shared" si="83"/>
        <v>22503.477109323539</v>
      </c>
      <c r="E103" s="18">
        <f t="shared" si="67"/>
        <v>8873.3125673929553</v>
      </c>
      <c r="F103" s="18">
        <f t="shared" si="59"/>
        <v>13630.164541930584</v>
      </c>
      <c r="G103" s="18">
        <f t="shared" ref="G103:H103" si="88">G102</f>
        <v>749.86638134981229</v>
      </c>
      <c r="H103" s="18">
        <f t="shared" si="88"/>
        <v>120.94619054029231</v>
      </c>
      <c r="I103" s="33">
        <f t="shared" si="62"/>
        <v>7.0000000000000007E-2</v>
      </c>
      <c r="J103" s="18">
        <f t="shared" si="73"/>
        <v>160</v>
      </c>
      <c r="K103" s="18">
        <f t="shared" si="69"/>
        <v>988219.67307791382</v>
      </c>
      <c r="L103" s="18">
        <f t="shared" si="70"/>
        <v>2327726.3231921354</v>
      </c>
      <c r="M103" s="18">
        <v>0</v>
      </c>
      <c r="N103" s="18">
        <f t="shared" si="71"/>
        <v>2327726.3231921354</v>
      </c>
    </row>
    <row r="104" spans="1:14" x14ac:dyDescent="0.25">
      <c r="A104" s="31">
        <v>82</v>
      </c>
      <c r="B104" s="32">
        <v>46604</v>
      </c>
      <c r="C104" s="18">
        <f t="shared" si="66"/>
        <v>23374.289681213646</v>
      </c>
      <c r="D104" s="18">
        <f t="shared" si="83"/>
        <v>22503.477109323539</v>
      </c>
      <c r="E104" s="18">
        <f t="shared" si="67"/>
        <v>8925.0735573694164</v>
      </c>
      <c r="F104" s="18">
        <f t="shared" si="59"/>
        <v>13578.403551954123</v>
      </c>
      <c r="G104" s="18">
        <f t="shared" ref="G104:H104" si="89">G103</f>
        <v>749.86638134981229</v>
      </c>
      <c r="H104" s="18">
        <f t="shared" si="89"/>
        <v>120.94619054029231</v>
      </c>
      <c r="I104" s="33">
        <f t="shared" si="62"/>
        <v>7.0000000000000007E-2</v>
      </c>
      <c r="J104" s="18">
        <f t="shared" si="73"/>
        <v>159</v>
      </c>
      <c r="K104" s="18">
        <f t="shared" si="69"/>
        <v>1001798.0766298679</v>
      </c>
      <c r="L104" s="18">
        <f t="shared" si="70"/>
        <v>2318801.249634766</v>
      </c>
      <c r="M104" s="18">
        <v>0</v>
      </c>
      <c r="N104" s="18">
        <f t="shared" si="71"/>
        <v>2318801.249634766</v>
      </c>
    </row>
    <row r="105" spans="1:14" x14ac:dyDescent="0.25">
      <c r="A105" s="31">
        <v>83</v>
      </c>
      <c r="B105" s="32">
        <v>46635</v>
      </c>
      <c r="C105" s="18">
        <f t="shared" si="66"/>
        <v>23374.289681213646</v>
      </c>
      <c r="D105" s="18">
        <f t="shared" si="83"/>
        <v>22503.477109323539</v>
      </c>
      <c r="E105" s="18">
        <f t="shared" si="67"/>
        <v>8977.1364864540683</v>
      </c>
      <c r="F105" s="18">
        <f t="shared" si="59"/>
        <v>13526.340622869471</v>
      </c>
      <c r="G105" s="18">
        <f t="shared" ref="G105:H105" si="90">G104</f>
        <v>749.86638134981229</v>
      </c>
      <c r="H105" s="18">
        <f t="shared" si="90"/>
        <v>120.94619054029231</v>
      </c>
      <c r="I105" s="33">
        <f t="shared" si="62"/>
        <v>7.0000000000000007E-2</v>
      </c>
      <c r="J105" s="18">
        <f t="shared" si="73"/>
        <v>158</v>
      </c>
      <c r="K105" s="18">
        <f t="shared" si="69"/>
        <v>1015324.4172527373</v>
      </c>
      <c r="L105" s="18">
        <f t="shared" si="70"/>
        <v>2309824.1131483121</v>
      </c>
      <c r="M105" s="18">
        <v>0</v>
      </c>
      <c r="N105" s="18">
        <f t="shared" si="71"/>
        <v>2309824.1131483121</v>
      </c>
    </row>
    <row r="106" spans="1:14" x14ac:dyDescent="0.25">
      <c r="A106" s="31">
        <v>84</v>
      </c>
      <c r="B106" s="32">
        <v>46665</v>
      </c>
      <c r="C106" s="18">
        <f t="shared" si="66"/>
        <v>23374.28968121365</v>
      </c>
      <c r="D106" s="18">
        <f t="shared" si="83"/>
        <v>22503.477109323543</v>
      </c>
      <c r="E106" s="18">
        <f t="shared" si="67"/>
        <v>9029.5031159583868</v>
      </c>
      <c r="F106" s="18">
        <f t="shared" si="59"/>
        <v>13473.973993365156</v>
      </c>
      <c r="G106" s="18">
        <f t="shared" ref="G106:H106" si="91">G105</f>
        <v>749.86638134981229</v>
      </c>
      <c r="H106" s="18">
        <f t="shared" si="91"/>
        <v>120.94619054029231</v>
      </c>
      <c r="I106" s="33">
        <f t="shared" si="62"/>
        <v>7.0000000000000007E-2</v>
      </c>
      <c r="J106" s="18">
        <f t="shared" si="73"/>
        <v>157</v>
      </c>
      <c r="K106" s="18">
        <f t="shared" si="69"/>
        <v>1028798.3912461025</v>
      </c>
      <c r="L106" s="18">
        <f t="shared" si="70"/>
        <v>2300794.6100323536</v>
      </c>
      <c r="M106" s="18">
        <v>0</v>
      </c>
      <c r="N106" s="18">
        <f t="shared" si="71"/>
        <v>2300794.6100323536</v>
      </c>
    </row>
    <row r="107" spans="1:14" x14ac:dyDescent="0.25">
      <c r="A107" s="31">
        <v>85</v>
      </c>
      <c r="B107" s="32">
        <v>46696</v>
      </c>
      <c r="C107" s="18">
        <f t="shared" si="66"/>
        <v>23374.289681213646</v>
      </c>
      <c r="D107" s="18">
        <f t="shared" si="83"/>
        <v>22503.477109323539</v>
      </c>
      <c r="E107" s="18">
        <f t="shared" si="67"/>
        <v>9082.1752174681442</v>
      </c>
      <c r="F107" s="18">
        <f t="shared" si="59"/>
        <v>13421.301891855395</v>
      </c>
      <c r="G107" s="18">
        <f t="shared" ref="G107:H107" si="92">G106</f>
        <v>749.86638134981229</v>
      </c>
      <c r="H107" s="18">
        <f t="shared" si="92"/>
        <v>120.94619054029231</v>
      </c>
      <c r="I107" s="33">
        <f t="shared" si="62"/>
        <v>7.0000000000000007E-2</v>
      </c>
      <c r="J107" s="18">
        <f t="shared" si="73"/>
        <v>156</v>
      </c>
      <c r="K107" s="18">
        <f t="shared" si="69"/>
        <v>1042219.6931379579</v>
      </c>
      <c r="L107" s="18">
        <f t="shared" si="70"/>
        <v>2291712.4348148853</v>
      </c>
      <c r="M107" s="18">
        <v>0</v>
      </c>
      <c r="N107" s="18">
        <f t="shared" si="71"/>
        <v>2291712.4348148853</v>
      </c>
    </row>
    <row r="108" spans="1:14" x14ac:dyDescent="0.25">
      <c r="A108" s="31">
        <v>86</v>
      </c>
      <c r="B108" s="32">
        <v>46726</v>
      </c>
      <c r="C108" s="18">
        <f t="shared" si="66"/>
        <v>23374.289681213646</v>
      </c>
      <c r="D108" s="18">
        <f t="shared" si="83"/>
        <v>22503.477109323539</v>
      </c>
      <c r="E108" s="18">
        <f t="shared" si="67"/>
        <v>9135.1545729033751</v>
      </c>
      <c r="F108" s="18">
        <f t="shared" si="59"/>
        <v>13368.322536420164</v>
      </c>
      <c r="G108" s="18">
        <f t="shared" ref="G108:H108" si="93">G107</f>
        <v>749.86638134981229</v>
      </c>
      <c r="H108" s="18">
        <f t="shared" si="93"/>
        <v>120.94619054029231</v>
      </c>
      <c r="I108" s="33">
        <f t="shared" si="62"/>
        <v>7.0000000000000007E-2</v>
      </c>
      <c r="J108" s="18">
        <f t="shared" si="73"/>
        <v>155</v>
      </c>
      <c r="K108" s="18">
        <f t="shared" si="69"/>
        <v>1055588.015674378</v>
      </c>
      <c r="L108" s="18">
        <f t="shared" si="70"/>
        <v>2282577.2802419821</v>
      </c>
      <c r="M108" s="18">
        <v>0</v>
      </c>
      <c r="N108" s="18">
        <f t="shared" si="71"/>
        <v>2282577.2802419821</v>
      </c>
    </row>
    <row r="109" spans="1:14" x14ac:dyDescent="0.25">
      <c r="A109" s="31">
        <v>87</v>
      </c>
      <c r="B109" s="32">
        <v>46757</v>
      </c>
      <c r="C109" s="18">
        <f t="shared" si="66"/>
        <v>23374.28968121365</v>
      </c>
      <c r="D109" s="18">
        <f t="shared" si="83"/>
        <v>22503.477109323543</v>
      </c>
      <c r="E109" s="18">
        <f t="shared" si="67"/>
        <v>9188.4429745786456</v>
      </c>
      <c r="F109" s="18">
        <f t="shared" si="59"/>
        <v>13315.034134744898</v>
      </c>
      <c r="G109" s="18">
        <f t="shared" ref="G109:H109" si="94">G108</f>
        <v>749.86638134981229</v>
      </c>
      <c r="H109" s="18">
        <f t="shared" si="94"/>
        <v>120.94619054029231</v>
      </c>
      <c r="I109" s="33">
        <f t="shared" si="62"/>
        <v>7.0000000000000007E-2</v>
      </c>
      <c r="J109" s="18">
        <f t="shared" si="73"/>
        <v>154</v>
      </c>
      <c r="K109" s="18">
        <f t="shared" si="69"/>
        <v>1068903.0498091229</v>
      </c>
      <c r="L109" s="18">
        <f t="shared" si="70"/>
        <v>2273388.8372674035</v>
      </c>
      <c r="M109" s="18">
        <v>0</v>
      </c>
      <c r="N109" s="18">
        <f t="shared" si="71"/>
        <v>2273388.8372674035</v>
      </c>
    </row>
    <row r="110" spans="1:14" x14ac:dyDescent="0.25">
      <c r="A110" s="31">
        <v>88</v>
      </c>
      <c r="B110" s="32">
        <v>46788</v>
      </c>
      <c r="C110" s="18">
        <f t="shared" si="66"/>
        <v>23374.289681213653</v>
      </c>
      <c r="D110" s="18">
        <f t="shared" si="83"/>
        <v>22503.477109323547</v>
      </c>
      <c r="E110" s="18">
        <f t="shared" si="67"/>
        <v>9242.0422252636927</v>
      </c>
      <c r="F110" s="18">
        <f t="shared" si="59"/>
        <v>13261.434884059854</v>
      </c>
      <c r="G110" s="18">
        <f t="shared" ref="G110:H110" si="95">G109</f>
        <v>749.86638134981229</v>
      </c>
      <c r="H110" s="18">
        <f t="shared" si="95"/>
        <v>120.94619054029231</v>
      </c>
      <c r="I110" s="33">
        <f t="shared" si="62"/>
        <v>7.0000000000000007E-2</v>
      </c>
      <c r="J110" s="18">
        <f t="shared" si="73"/>
        <v>153</v>
      </c>
      <c r="K110" s="18">
        <f t="shared" si="69"/>
        <v>1082164.4846931829</v>
      </c>
      <c r="L110" s="18">
        <f t="shared" si="70"/>
        <v>2264146.7950421399</v>
      </c>
      <c r="M110" s="18">
        <v>0</v>
      </c>
      <c r="N110" s="18">
        <f t="shared" si="71"/>
        <v>2264146.7950421399</v>
      </c>
    </row>
    <row r="111" spans="1:14" x14ac:dyDescent="0.25">
      <c r="A111" s="31">
        <v>89</v>
      </c>
      <c r="B111" s="32">
        <v>46817</v>
      </c>
      <c r="C111" s="18">
        <f t="shared" si="66"/>
        <v>23374.28968121365</v>
      </c>
      <c r="D111" s="18">
        <f t="shared" si="83"/>
        <v>22503.477109323543</v>
      </c>
      <c r="E111" s="18">
        <f t="shared" si="67"/>
        <v>9295.9541382443913</v>
      </c>
      <c r="F111" s="18">
        <f t="shared" si="59"/>
        <v>13207.522971079152</v>
      </c>
      <c r="G111" s="18">
        <f t="shared" ref="G111:H111" si="96">G110</f>
        <v>749.86638134981229</v>
      </c>
      <c r="H111" s="18">
        <f t="shared" si="96"/>
        <v>120.94619054029231</v>
      </c>
      <c r="I111" s="33">
        <f t="shared" si="62"/>
        <v>7.0000000000000007E-2</v>
      </c>
      <c r="J111" s="18">
        <f t="shared" si="73"/>
        <v>152</v>
      </c>
      <c r="K111" s="18">
        <f t="shared" si="69"/>
        <v>1095372.0076642621</v>
      </c>
      <c r="L111" s="18">
        <f t="shared" si="70"/>
        <v>2254850.8409038954</v>
      </c>
      <c r="M111" s="18">
        <v>0</v>
      </c>
      <c r="N111" s="18">
        <f t="shared" si="71"/>
        <v>2254850.8409038954</v>
      </c>
    </row>
    <row r="112" spans="1:14" x14ac:dyDescent="0.25">
      <c r="A112" s="31">
        <v>90</v>
      </c>
      <c r="B112" s="32">
        <v>46848</v>
      </c>
      <c r="C112" s="18">
        <f t="shared" si="66"/>
        <v>23374.289681213646</v>
      </c>
      <c r="D112" s="18">
        <f t="shared" si="83"/>
        <v>22503.477109323539</v>
      </c>
      <c r="E112" s="18">
        <f t="shared" si="67"/>
        <v>9350.1805373841489</v>
      </c>
      <c r="F112" s="18">
        <f t="shared" si="59"/>
        <v>13153.296571939391</v>
      </c>
      <c r="G112" s="18">
        <f t="shared" ref="G112:H112" si="97">G111</f>
        <v>749.86638134981229</v>
      </c>
      <c r="H112" s="18">
        <f t="shared" si="97"/>
        <v>120.94619054029231</v>
      </c>
      <c r="I112" s="33">
        <f t="shared" si="62"/>
        <v>7.0000000000000007E-2</v>
      </c>
      <c r="J112" s="18">
        <f t="shared" si="73"/>
        <v>151</v>
      </c>
      <c r="K112" s="18">
        <f t="shared" si="69"/>
        <v>1108525.3042362016</v>
      </c>
      <c r="L112" s="18">
        <f t="shared" si="70"/>
        <v>2245500.6603665114</v>
      </c>
      <c r="M112" s="18">
        <v>0</v>
      </c>
      <c r="N112" s="18">
        <f t="shared" si="71"/>
        <v>2245500.6603665114</v>
      </c>
    </row>
    <row r="113" spans="1:14" x14ac:dyDescent="0.25">
      <c r="A113" s="31">
        <v>91</v>
      </c>
      <c r="B113" s="32">
        <v>46878</v>
      </c>
      <c r="C113" s="18">
        <f t="shared" si="66"/>
        <v>23374.289681213646</v>
      </c>
      <c r="D113" s="18">
        <f t="shared" si="83"/>
        <v>22503.477109323539</v>
      </c>
      <c r="E113" s="18">
        <f t="shared" si="67"/>
        <v>9404.7232571855529</v>
      </c>
      <c r="F113" s="18">
        <f t="shared" si="59"/>
        <v>13098.753852137987</v>
      </c>
      <c r="G113" s="18">
        <f t="shared" ref="G113:H113" si="98">G112</f>
        <v>749.86638134981229</v>
      </c>
      <c r="H113" s="18">
        <f t="shared" si="98"/>
        <v>120.94619054029231</v>
      </c>
      <c r="I113" s="33">
        <f t="shared" si="62"/>
        <v>7.0000000000000007E-2</v>
      </c>
      <c r="J113" s="18">
        <f t="shared" si="73"/>
        <v>150</v>
      </c>
      <c r="K113" s="18">
        <f t="shared" si="69"/>
        <v>1121624.0580883396</v>
      </c>
      <c r="L113" s="18">
        <f t="shared" si="70"/>
        <v>2236095.937109326</v>
      </c>
      <c r="M113" s="18">
        <v>0</v>
      </c>
      <c r="N113" s="18">
        <f t="shared" si="71"/>
        <v>2236095.937109326</v>
      </c>
    </row>
    <row r="114" spans="1:14" x14ac:dyDescent="0.25">
      <c r="A114" s="31">
        <v>92</v>
      </c>
      <c r="B114" s="32">
        <v>46909</v>
      </c>
      <c r="C114" s="18">
        <f t="shared" si="66"/>
        <v>23374.289681213653</v>
      </c>
      <c r="D114" s="18">
        <f t="shared" si="83"/>
        <v>22503.477109323547</v>
      </c>
      <c r="E114" s="18">
        <f t="shared" si="67"/>
        <v>9459.5841428524782</v>
      </c>
      <c r="F114" s="18">
        <f t="shared" si="59"/>
        <v>13043.892966471069</v>
      </c>
      <c r="G114" s="18">
        <f t="shared" ref="G114:H114" si="99">G113</f>
        <v>749.86638134981229</v>
      </c>
      <c r="H114" s="18">
        <f t="shared" si="99"/>
        <v>120.94619054029231</v>
      </c>
      <c r="I114" s="33">
        <f t="shared" si="62"/>
        <v>7.0000000000000007E-2</v>
      </c>
      <c r="J114" s="18">
        <f t="shared" si="73"/>
        <v>149</v>
      </c>
      <c r="K114" s="18">
        <f t="shared" si="69"/>
        <v>1134667.9510548108</v>
      </c>
      <c r="L114" s="18">
        <f t="shared" si="70"/>
        <v>2226636.3529664734</v>
      </c>
      <c r="M114" s="18">
        <v>0</v>
      </c>
      <c r="N114" s="18">
        <f t="shared" si="71"/>
        <v>2226636.3529664734</v>
      </c>
    </row>
    <row r="115" spans="1:14" x14ac:dyDescent="0.25">
      <c r="A115" s="31">
        <v>93</v>
      </c>
      <c r="B115" s="32">
        <v>46939</v>
      </c>
      <c r="C115" s="18">
        <f t="shared" si="66"/>
        <v>23374.28968121365</v>
      </c>
      <c r="D115" s="18">
        <f t="shared" si="83"/>
        <v>22503.477109323543</v>
      </c>
      <c r="E115" s="18">
        <f t="shared" si="67"/>
        <v>9514.7650503524474</v>
      </c>
      <c r="F115" s="18">
        <f t="shared" si="59"/>
        <v>12988.712058971096</v>
      </c>
      <c r="G115" s="18">
        <f t="shared" ref="G115:H115" si="100">G114</f>
        <v>749.86638134981229</v>
      </c>
      <c r="H115" s="18">
        <f t="shared" si="100"/>
        <v>120.94619054029231</v>
      </c>
      <c r="I115" s="33">
        <f t="shared" si="62"/>
        <v>7.0000000000000007E-2</v>
      </c>
      <c r="J115" s="18">
        <f t="shared" si="73"/>
        <v>148</v>
      </c>
      <c r="K115" s="18">
        <f t="shared" si="69"/>
        <v>1147656.6631137819</v>
      </c>
      <c r="L115" s="18">
        <f t="shared" si="70"/>
        <v>2217121.5879161209</v>
      </c>
      <c r="M115" s="18">
        <v>0</v>
      </c>
      <c r="N115" s="18">
        <f t="shared" si="71"/>
        <v>2217121.5879161209</v>
      </c>
    </row>
    <row r="116" spans="1:14" x14ac:dyDescent="0.25">
      <c r="A116" s="31">
        <v>94</v>
      </c>
      <c r="B116" s="32">
        <v>46970</v>
      </c>
      <c r="C116" s="18">
        <f t="shared" si="66"/>
        <v>23374.289681213646</v>
      </c>
      <c r="D116" s="18">
        <f t="shared" si="83"/>
        <v>22503.477109323539</v>
      </c>
      <c r="E116" s="18">
        <f t="shared" si="67"/>
        <v>9570.267846479499</v>
      </c>
      <c r="F116" s="18">
        <f t="shared" si="59"/>
        <v>12933.20926284404</v>
      </c>
      <c r="G116" s="18">
        <f t="shared" ref="G116:H116" si="101">G115</f>
        <v>749.86638134981229</v>
      </c>
      <c r="H116" s="18">
        <f t="shared" si="101"/>
        <v>120.94619054029231</v>
      </c>
      <c r="I116" s="33">
        <f t="shared" si="62"/>
        <v>7.0000000000000007E-2</v>
      </c>
      <c r="J116" s="18">
        <f t="shared" si="73"/>
        <v>147</v>
      </c>
      <c r="K116" s="18">
        <f t="shared" si="69"/>
        <v>1160589.8723766259</v>
      </c>
      <c r="L116" s="18">
        <f t="shared" si="70"/>
        <v>2207551.3200696413</v>
      </c>
      <c r="M116" s="18">
        <v>0</v>
      </c>
      <c r="N116" s="18">
        <f t="shared" si="71"/>
        <v>2207551.3200696413</v>
      </c>
    </row>
    <row r="117" spans="1:14" x14ac:dyDescent="0.25">
      <c r="A117" s="31">
        <v>95</v>
      </c>
      <c r="B117" s="32">
        <v>47001</v>
      </c>
      <c r="C117" s="18">
        <f t="shared" si="66"/>
        <v>23374.28968121365</v>
      </c>
      <c r="D117" s="18">
        <f t="shared" si="83"/>
        <v>22503.477109323543</v>
      </c>
      <c r="E117" s="18">
        <f t="shared" si="67"/>
        <v>9626.094408917299</v>
      </c>
      <c r="F117" s="18">
        <f t="shared" si="59"/>
        <v>12877.382700406244</v>
      </c>
      <c r="G117" s="18">
        <f t="shared" ref="G117:H117" si="102">G116</f>
        <v>749.86638134981229</v>
      </c>
      <c r="H117" s="18">
        <f t="shared" si="102"/>
        <v>120.94619054029231</v>
      </c>
      <c r="I117" s="33">
        <f t="shared" si="62"/>
        <v>7.0000000000000007E-2</v>
      </c>
      <c r="J117" s="18">
        <f t="shared" si="73"/>
        <v>146</v>
      </c>
      <c r="K117" s="18">
        <f t="shared" si="69"/>
        <v>1173467.2550770321</v>
      </c>
      <c r="L117" s="18">
        <f t="shared" si="70"/>
        <v>2197925.2256607241</v>
      </c>
      <c r="M117" s="18">
        <v>0</v>
      </c>
      <c r="N117" s="18">
        <f t="shared" si="71"/>
        <v>2197925.2256607241</v>
      </c>
    </row>
    <row r="118" spans="1:14" x14ac:dyDescent="0.25">
      <c r="A118" s="31">
        <v>96</v>
      </c>
      <c r="B118" s="32">
        <v>47031</v>
      </c>
      <c r="C118" s="18">
        <f t="shared" si="66"/>
        <v>23374.28968121365</v>
      </c>
      <c r="D118" s="18">
        <f t="shared" si="83"/>
        <v>22503.477109323543</v>
      </c>
      <c r="E118" s="18">
        <f t="shared" si="67"/>
        <v>9682.2466263026527</v>
      </c>
      <c r="F118" s="18">
        <f t="shared" si="59"/>
        <v>12821.23048302089</v>
      </c>
      <c r="G118" s="18">
        <f t="shared" ref="G118:H118" si="103">G117</f>
        <v>749.86638134981229</v>
      </c>
      <c r="H118" s="18">
        <f t="shared" si="103"/>
        <v>120.94619054029231</v>
      </c>
      <c r="I118" s="33">
        <f t="shared" si="62"/>
        <v>7.0000000000000007E-2</v>
      </c>
      <c r="J118" s="18">
        <f t="shared" si="73"/>
        <v>145</v>
      </c>
      <c r="K118" s="18">
        <f t="shared" si="69"/>
        <v>1186288.485560053</v>
      </c>
      <c r="L118" s="18">
        <f t="shared" si="70"/>
        <v>2188242.9790344215</v>
      </c>
      <c r="M118" s="18">
        <v>0</v>
      </c>
      <c r="N118" s="18">
        <f t="shared" si="71"/>
        <v>2188242.9790344215</v>
      </c>
    </row>
    <row r="119" spans="1:14" x14ac:dyDescent="0.25">
      <c r="A119" s="31">
        <v>97</v>
      </c>
      <c r="B119" s="32">
        <v>47062</v>
      </c>
      <c r="C119" s="18">
        <f t="shared" si="66"/>
        <v>23374.289681213653</v>
      </c>
      <c r="D119" s="18">
        <f t="shared" si="83"/>
        <v>22503.477109323547</v>
      </c>
      <c r="E119" s="18">
        <f t="shared" si="67"/>
        <v>9738.7263982894183</v>
      </c>
      <c r="F119" s="18">
        <f t="shared" si="59"/>
        <v>12764.750711034128</v>
      </c>
      <c r="G119" s="18">
        <f t="shared" ref="G119:H119" si="104">G118</f>
        <v>749.86638134981229</v>
      </c>
      <c r="H119" s="18">
        <f t="shared" si="104"/>
        <v>120.94619054029231</v>
      </c>
      <c r="I119" s="33">
        <f t="shared" si="62"/>
        <v>7.0000000000000007E-2</v>
      </c>
      <c r="J119" s="18">
        <f t="shared" si="73"/>
        <v>144</v>
      </c>
      <c r="K119" s="18">
        <f t="shared" si="69"/>
        <v>1199053.2362710871</v>
      </c>
      <c r="L119" s="18">
        <f t="shared" si="70"/>
        <v>2178504.2526361323</v>
      </c>
      <c r="M119" s="18">
        <v>0</v>
      </c>
      <c r="N119" s="18">
        <f t="shared" si="71"/>
        <v>2178504.2526361323</v>
      </c>
    </row>
    <row r="120" spans="1:14" x14ac:dyDescent="0.25">
      <c r="A120" s="31">
        <v>98</v>
      </c>
      <c r="B120" s="32">
        <v>47092</v>
      </c>
      <c r="C120" s="18">
        <f t="shared" si="66"/>
        <v>23374.289681213657</v>
      </c>
      <c r="D120" s="18">
        <f t="shared" si="83"/>
        <v>22503.47710932355</v>
      </c>
      <c r="E120" s="18">
        <f t="shared" si="67"/>
        <v>9795.5356356127777</v>
      </c>
      <c r="F120" s="18">
        <f t="shared" si="59"/>
        <v>12707.941473710773</v>
      </c>
      <c r="G120" s="18">
        <f t="shared" ref="G120:H120" si="105">G119</f>
        <v>749.86638134981229</v>
      </c>
      <c r="H120" s="18">
        <f t="shared" si="105"/>
        <v>120.94619054029231</v>
      </c>
      <c r="I120" s="33">
        <f t="shared" si="62"/>
        <v>7.0000000000000007E-2</v>
      </c>
      <c r="J120" s="18">
        <f t="shared" si="73"/>
        <v>143</v>
      </c>
      <c r="K120" s="18">
        <f t="shared" si="69"/>
        <v>1211761.1777447979</v>
      </c>
      <c r="L120" s="18">
        <f t="shared" si="70"/>
        <v>2168708.7170005194</v>
      </c>
      <c r="M120" s="18">
        <v>0</v>
      </c>
      <c r="N120" s="18">
        <f t="shared" si="71"/>
        <v>2168708.7170005194</v>
      </c>
    </row>
    <row r="121" spans="1:14" x14ac:dyDescent="0.25">
      <c r="A121" s="31">
        <v>99</v>
      </c>
      <c r="B121" s="32">
        <v>47123</v>
      </c>
      <c r="C121" s="18">
        <f t="shared" si="66"/>
        <v>23374.289681213646</v>
      </c>
      <c r="D121" s="18">
        <f t="shared" si="83"/>
        <v>22503.477109323539</v>
      </c>
      <c r="E121" s="18">
        <f t="shared" si="67"/>
        <v>9852.676260153843</v>
      </c>
      <c r="F121" s="18">
        <f t="shared" si="59"/>
        <v>12650.800849169696</v>
      </c>
      <c r="G121" s="18">
        <f t="shared" ref="G121:H121" si="106">G120</f>
        <v>749.86638134981229</v>
      </c>
      <c r="H121" s="18">
        <f t="shared" si="106"/>
        <v>120.94619054029231</v>
      </c>
      <c r="I121" s="33">
        <f t="shared" si="62"/>
        <v>7.0000000000000007E-2</v>
      </c>
      <c r="J121" s="18">
        <f t="shared" si="73"/>
        <v>142</v>
      </c>
      <c r="K121" s="18">
        <f t="shared" si="69"/>
        <v>1224411.9785939676</v>
      </c>
      <c r="L121" s="18">
        <f t="shared" si="70"/>
        <v>2158856.0407403656</v>
      </c>
      <c r="M121" s="18">
        <v>0</v>
      </c>
      <c r="N121" s="18">
        <f t="shared" si="71"/>
        <v>2158856.0407403656</v>
      </c>
    </row>
    <row r="122" spans="1:14" x14ac:dyDescent="0.25">
      <c r="A122" s="31">
        <v>100</v>
      </c>
      <c r="B122" s="32">
        <v>47154</v>
      </c>
      <c r="C122" s="18">
        <f t="shared" si="66"/>
        <v>23374.28968121365</v>
      </c>
      <c r="D122" s="18">
        <f t="shared" si="83"/>
        <v>22503.477109323543</v>
      </c>
      <c r="E122" s="18">
        <f t="shared" si="67"/>
        <v>9910.1502050047438</v>
      </c>
      <c r="F122" s="18">
        <f t="shared" si="59"/>
        <v>12593.326904318799</v>
      </c>
      <c r="G122" s="18">
        <f t="shared" ref="G122:H122" si="107">G121</f>
        <v>749.86638134981229</v>
      </c>
      <c r="H122" s="18">
        <f t="shared" si="107"/>
        <v>120.94619054029231</v>
      </c>
      <c r="I122" s="33">
        <f t="shared" si="62"/>
        <v>7.0000000000000007E-2</v>
      </c>
      <c r="J122" s="18">
        <f t="shared" si="73"/>
        <v>141</v>
      </c>
      <c r="K122" s="18">
        <f t="shared" si="69"/>
        <v>1237005.3054982864</v>
      </c>
      <c r="L122" s="18">
        <f t="shared" si="70"/>
        <v>2148945.8905353607</v>
      </c>
      <c r="M122" s="18">
        <v>0</v>
      </c>
      <c r="N122" s="18">
        <f t="shared" si="71"/>
        <v>2148945.8905353607</v>
      </c>
    </row>
    <row r="123" spans="1:14" x14ac:dyDescent="0.25">
      <c r="A123" s="31">
        <v>101</v>
      </c>
      <c r="B123" s="32">
        <v>47182</v>
      </c>
      <c r="C123" s="18">
        <f t="shared" si="66"/>
        <v>23374.28968121365</v>
      </c>
      <c r="D123" s="18">
        <f t="shared" si="83"/>
        <v>22503.477109323543</v>
      </c>
      <c r="E123" s="18">
        <f t="shared" si="67"/>
        <v>9967.9594145339379</v>
      </c>
      <c r="F123" s="18">
        <f t="shared" si="59"/>
        <v>12535.517694789605</v>
      </c>
      <c r="G123" s="18">
        <f t="shared" ref="G123:H123" si="108">G122</f>
        <v>749.86638134981229</v>
      </c>
      <c r="H123" s="18">
        <f t="shared" si="108"/>
        <v>120.94619054029231</v>
      </c>
      <c r="I123" s="33">
        <f t="shared" si="62"/>
        <v>7.0000000000000007E-2</v>
      </c>
      <c r="J123" s="18">
        <f t="shared" si="73"/>
        <v>140</v>
      </c>
      <c r="K123" s="18">
        <f t="shared" si="69"/>
        <v>1249540.8231930761</v>
      </c>
      <c r="L123" s="18">
        <f t="shared" si="70"/>
        <v>2138977.9311208269</v>
      </c>
      <c r="M123" s="18">
        <v>0</v>
      </c>
      <c r="N123" s="18">
        <f t="shared" si="71"/>
        <v>2138977.9311208269</v>
      </c>
    </row>
    <row r="124" spans="1:14" x14ac:dyDescent="0.25">
      <c r="A124" s="31">
        <v>102</v>
      </c>
      <c r="B124" s="32">
        <v>47213</v>
      </c>
      <c r="C124" s="18">
        <f t="shared" si="66"/>
        <v>23374.289681213653</v>
      </c>
      <c r="D124" s="18">
        <f t="shared" si="83"/>
        <v>22503.477109323547</v>
      </c>
      <c r="E124" s="18">
        <f t="shared" si="67"/>
        <v>10026.105844452055</v>
      </c>
      <c r="F124" s="18">
        <f t="shared" si="59"/>
        <v>12477.371264871492</v>
      </c>
      <c r="G124" s="18">
        <f t="shared" ref="G124:H124" si="109">G123</f>
        <v>749.86638134981229</v>
      </c>
      <c r="H124" s="18">
        <f t="shared" si="109"/>
        <v>120.94619054029231</v>
      </c>
      <c r="I124" s="33">
        <f t="shared" si="62"/>
        <v>7.0000000000000007E-2</v>
      </c>
      <c r="J124" s="18">
        <f t="shared" si="73"/>
        <v>139</v>
      </c>
      <c r="K124" s="18">
        <f t="shared" si="69"/>
        <v>1262018.1944579475</v>
      </c>
      <c r="L124" s="18">
        <f t="shared" si="70"/>
        <v>2128951.8252763748</v>
      </c>
      <c r="M124" s="18">
        <v>0</v>
      </c>
      <c r="N124" s="18">
        <f t="shared" si="71"/>
        <v>2128951.8252763748</v>
      </c>
    </row>
    <row r="125" spans="1:14" x14ac:dyDescent="0.25">
      <c r="A125" s="31">
        <v>103</v>
      </c>
      <c r="B125" s="32">
        <v>47243</v>
      </c>
      <c r="C125" s="18">
        <f t="shared" si="66"/>
        <v>23374.289681213657</v>
      </c>
      <c r="D125" s="18">
        <f t="shared" si="83"/>
        <v>22503.47710932355</v>
      </c>
      <c r="E125" s="18">
        <f t="shared" si="67"/>
        <v>10084.59146187803</v>
      </c>
      <c r="F125" s="18">
        <f t="shared" si="59"/>
        <v>12418.885647445521</v>
      </c>
      <c r="G125" s="18">
        <f t="shared" ref="G125:H125" si="110">G124</f>
        <v>749.86638134981229</v>
      </c>
      <c r="H125" s="18">
        <f t="shared" si="110"/>
        <v>120.94619054029231</v>
      </c>
      <c r="I125" s="33">
        <f t="shared" si="62"/>
        <v>7.0000000000000007E-2</v>
      </c>
      <c r="J125" s="18">
        <f t="shared" si="73"/>
        <v>138</v>
      </c>
      <c r="K125" s="18">
        <f t="shared" si="69"/>
        <v>1274437.080105393</v>
      </c>
      <c r="L125" s="18">
        <f t="shared" si="70"/>
        <v>2118867.233814497</v>
      </c>
      <c r="M125" s="18">
        <v>0</v>
      </c>
      <c r="N125" s="18">
        <f t="shared" si="71"/>
        <v>2118867.233814497</v>
      </c>
    </row>
    <row r="126" spans="1:14" x14ac:dyDescent="0.25">
      <c r="A126" s="31">
        <v>104</v>
      </c>
      <c r="B126" s="32">
        <v>47274</v>
      </c>
      <c r="C126" s="18">
        <f t="shared" si="66"/>
        <v>23374.289681213653</v>
      </c>
      <c r="D126" s="18">
        <f t="shared" si="83"/>
        <v>22503.477109323547</v>
      </c>
      <c r="E126" s="18">
        <f t="shared" si="67"/>
        <v>10143.418245405646</v>
      </c>
      <c r="F126" s="18">
        <f t="shared" si="59"/>
        <v>12360.0588639179</v>
      </c>
      <c r="G126" s="18">
        <f t="shared" ref="G126:H126" si="111">G125</f>
        <v>749.86638134981229</v>
      </c>
      <c r="H126" s="18">
        <f t="shared" si="111"/>
        <v>120.94619054029231</v>
      </c>
      <c r="I126" s="33">
        <f t="shared" si="62"/>
        <v>7.0000000000000007E-2</v>
      </c>
      <c r="J126" s="18">
        <f t="shared" si="73"/>
        <v>137</v>
      </c>
      <c r="K126" s="18">
        <f t="shared" si="69"/>
        <v>1286797.1389693108</v>
      </c>
      <c r="L126" s="18">
        <f t="shared" si="70"/>
        <v>2108723.8155690916</v>
      </c>
      <c r="M126" s="18">
        <v>0</v>
      </c>
      <c r="N126" s="18">
        <f t="shared" si="71"/>
        <v>2108723.8155690916</v>
      </c>
    </row>
    <row r="127" spans="1:14" x14ac:dyDescent="0.25">
      <c r="A127" s="31">
        <v>105</v>
      </c>
      <c r="B127" s="32">
        <v>47304</v>
      </c>
      <c r="C127" s="18">
        <f t="shared" si="66"/>
        <v>23374.289681213653</v>
      </c>
      <c r="D127" s="18">
        <f t="shared" si="83"/>
        <v>22503.477109323547</v>
      </c>
      <c r="E127" s="18">
        <f t="shared" si="67"/>
        <v>10202.588185170511</v>
      </c>
      <c r="F127" s="18">
        <f t="shared" si="59"/>
        <v>12300.888924153036</v>
      </c>
      <c r="G127" s="18">
        <f t="shared" ref="G127:H127" si="112">G126</f>
        <v>749.86638134981229</v>
      </c>
      <c r="H127" s="18">
        <f t="shared" si="112"/>
        <v>120.94619054029231</v>
      </c>
      <c r="I127" s="33">
        <f t="shared" si="62"/>
        <v>7.0000000000000007E-2</v>
      </c>
      <c r="J127" s="18">
        <f t="shared" si="73"/>
        <v>136</v>
      </c>
      <c r="K127" s="18">
        <f t="shared" si="69"/>
        <v>1299098.0278934638</v>
      </c>
      <c r="L127" s="18">
        <f t="shared" si="70"/>
        <v>2098521.2273839209</v>
      </c>
      <c r="M127" s="18">
        <v>0</v>
      </c>
      <c r="N127" s="18">
        <f t="shared" si="71"/>
        <v>2098521.2273839209</v>
      </c>
    </row>
    <row r="128" spans="1:14" x14ac:dyDescent="0.25">
      <c r="A128" s="31">
        <v>106</v>
      </c>
      <c r="B128" s="32">
        <v>47335</v>
      </c>
      <c r="C128" s="18">
        <f t="shared" si="66"/>
        <v>23374.28968121365</v>
      </c>
      <c r="D128" s="18">
        <f t="shared" si="83"/>
        <v>22503.477109323543</v>
      </c>
      <c r="E128" s="18">
        <f t="shared" si="67"/>
        <v>10262.103282917335</v>
      </c>
      <c r="F128" s="18">
        <f t="shared" si="59"/>
        <v>12241.373826406209</v>
      </c>
      <c r="G128" s="18">
        <f t="shared" ref="G128:H128" si="113">G127</f>
        <v>749.86638134981229</v>
      </c>
      <c r="H128" s="18">
        <f t="shared" si="113"/>
        <v>120.94619054029231</v>
      </c>
      <c r="I128" s="33">
        <f t="shared" si="62"/>
        <v>7.0000000000000007E-2</v>
      </c>
      <c r="J128" s="18">
        <f t="shared" si="73"/>
        <v>135</v>
      </c>
      <c r="K128" s="18">
        <f t="shared" si="69"/>
        <v>1311339.40171987</v>
      </c>
      <c r="L128" s="18">
        <f t="shared" si="70"/>
        <v>2088259.1241010036</v>
      </c>
      <c r="M128" s="18">
        <v>0</v>
      </c>
      <c r="N128" s="18">
        <f t="shared" si="71"/>
        <v>2088259.1241010036</v>
      </c>
    </row>
    <row r="129" spans="1:14" x14ac:dyDescent="0.25">
      <c r="A129" s="31">
        <v>107</v>
      </c>
      <c r="B129" s="32">
        <v>47366</v>
      </c>
      <c r="C129" s="18">
        <f t="shared" si="66"/>
        <v>23374.289681213657</v>
      </c>
      <c r="D129" s="18">
        <f t="shared" si="83"/>
        <v>22503.47710932355</v>
      </c>
      <c r="E129" s="18">
        <f t="shared" si="67"/>
        <v>10321.965552067695</v>
      </c>
      <c r="F129" s="18">
        <f t="shared" si="59"/>
        <v>12181.511557255855</v>
      </c>
      <c r="G129" s="18">
        <f t="shared" ref="G129:H129" si="114">G128</f>
        <v>749.86638134981229</v>
      </c>
      <c r="H129" s="18">
        <f t="shared" si="114"/>
        <v>120.94619054029231</v>
      </c>
      <c r="I129" s="33">
        <f t="shared" si="62"/>
        <v>7.0000000000000007E-2</v>
      </c>
      <c r="J129" s="18">
        <f t="shared" si="73"/>
        <v>134</v>
      </c>
      <c r="K129" s="18">
        <f t="shared" si="69"/>
        <v>1323520.9132771259</v>
      </c>
      <c r="L129" s="18">
        <f t="shared" si="70"/>
        <v>2077937.158548936</v>
      </c>
      <c r="M129" s="18">
        <v>0</v>
      </c>
      <c r="N129" s="18">
        <f t="shared" si="71"/>
        <v>2077937.158548936</v>
      </c>
    </row>
    <row r="130" spans="1:14" x14ac:dyDescent="0.25">
      <c r="A130" s="31">
        <v>108</v>
      </c>
      <c r="B130" s="32">
        <v>47396</v>
      </c>
      <c r="C130" s="18">
        <f t="shared" si="66"/>
        <v>23374.289681213657</v>
      </c>
      <c r="D130" s="18">
        <f t="shared" si="83"/>
        <v>22503.47710932355</v>
      </c>
      <c r="E130" s="18">
        <f t="shared" si="67"/>
        <v>10382.177017788088</v>
      </c>
      <c r="F130" s="18">
        <f t="shared" si="59"/>
        <v>12121.300091535462</v>
      </c>
      <c r="G130" s="18">
        <f t="shared" ref="G130:H130" si="115">G129</f>
        <v>749.86638134981229</v>
      </c>
      <c r="H130" s="18">
        <f t="shared" si="115"/>
        <v>120.94619054029231</v>
      </c>
      <c r="I130" s="33">
        <f t="shared" si="62"/>
        <v>7.0000000000000007E-2</v>
      </c>
      <c r="J130" s="18">
        <f t="shared" si="73"/>
        <v>133</v>
      </c>
      <c r="K130" s="18">
        <f t="shared" si="69"/>
        <v>1335642.2133686615</v>
      </c>
      <c r="L130" s="18">
        <f t="shared" si="70"/>
        <v>2067554.9815311478</v>
      </c>
      <c r="M130" s="18">
        <v>0</v>
      </c>
      <c r="N130" s="18">
        <f t="shared" si="71"/>
        <v>2067554.9815311478</v>
      </c>
    </row>
    <row r="131" spans="1:14" x14ac:dyDescent="0.25">
      <c r="A131" s="31">
        <v>109</v>
      </c>
      <c r="B131" s="32">
        <v>47427</v>
      </c>
      <c r="C131" s="18">
        <f t="shared" si="66"/>
        <v>23374.289681213657</v>
      </c>
      <c r="D131" s="18">
        <f t="shared" si="83"/>
        <v>22503.47710932355</v>
      </c>
      <c r="E131" s="18">
        <f t="shared" si="67"/>
        <v>10442.739717058521</v>
      </c>
      <c r="F131" s="18">
        <f t="shared" si="59"/>
        <v>12060.737392265029</v>
      </c>
      <c r="G131" s="18">
        <f t="shared" ref="G131:H131" si="116">G130</f>
        <v>749.86638134981229</v>
      </c>
      <c r="H131" s="18">
        <f t="shared" si="116"/>
        <v>120.94619054029231</v>
      </c>
      <c r="I131" s="33">
        <f t="shared" si="62"/>
        <v>7.0000000000000007E-2</v>
      </c>
      <c r="J131" s="18">
        <f t="shared" si="73"/>
        <v>132</v>
      </c>
      <c r="K131" s="18">
        <f t="shared" si="69"/>
        <v>1347702.9507609266</v>
      </c>
      <c r="L131" s="18">
        <f t="shared" si="70"/>
        <v>2057112.2418140892</v>
      </c>
      <c r="M131" s="18">
        <v>0</v>
      </c>
      <c r="N131" s="18">
        <f t="shared" si="71"/>
        <v>2057112.2418140892</v>
      </c>
    </row>
    <row r="132" spans="1:14" x14ac:dyDescent="0.25">
      <c r="A132" s="31">
        <v>110</v>
      </c>
      <c r="B132" s="32">
        <v>47457</v>
      </c>
      <c r="C132" s="18">
        <f t="shared" si="66"/>
        <v>23374.289681213653</v>
      </c>
      <c r="D132" s="18">
        <f t="shared" si="83"/>
        <v>22503.477109323547</v>
      </c>
      <c r="E132" s="18">
        <f t="shared" si="67"/>
        <v>10503.655698741359</v>
      </c>
      <c r="F132" s="18">
        <f t="shared" si="59"/>
        <v>11999.821410582188</v>
      </c>
      <c r="G132" s="18">
        <f t="shared" ref="G132:H132" si="117">G131</f>
        <v>749.86638134981229</v>
      </c>
      <c r="H132" s="18">
        <f t="shared" si="117"/>
        <v>120.94619054029231</v>
      </c>
      <c r="I132" s="33">
        <f t="shared" si="62"/>
        <v>7.0000000000000007E-2</v>
      </c>
      <c r="J132" s="18">
        <f t="shared" si="73"/>
        <v>131</v>
      </c>
      <c r="K132" s="18">
        <f t="shared" si="69"/>
        <v>1359702.7721715088</v>
      </c>
      <c r="L132" s="18">
        <f t="shared" si="70"/>
        <v>2046608.5861153479</v>
      </c>
      <c r="M132" s="18">
        <v>0</v>
      </c>
      <c r="N132" s="18">
        <f t="shared" si="71"/>
        <v>2046608.5861153479</v>
      </c>
    </row>
    <row r="133" spans="1:14" x14ac:dyDescent="0.25">
      <c r="A133" s="31">
        <v>111</v>
      </c>
      <c r="B133" s="32">
        <v>47488</v>
      </c>
      <c r="C133" s="18">
        <f t="shared" si="66"/>
        <v>23374.289681213657</v>
      </c>
      <c r="D133" s="18">
        <f t="shared" si="83"/>
        <v>22503.47710932355</v>
      </c>
      <c r="E133" s="18">
        <f t="shared" si="67"/>
        <v>10564.927023650685</v>
      </c>
      <c r="F133" s="18">
        <f t="shared" si="59"/>
        <v>11938.550085672865</v>
      </c>
      <c r="G133" s="18">
        <f t="shared" ref="G133:H133" si="118">G132</f>
        <v>749.86638134981229</v>
      </c>
      <c r="H133" s="18">
        <f t="shared" si="118"/>
        <v>120.94619054029231</v>
      </c>
      <c r="I133" s="33">
        <f t="shared" si="62"/>
        <v>7.0000000000000007E-2</v>
      </c>
      <c r="J133" s="18">
        <f t="shared" si="73"/>
        <v>130</v>
      </c>
      <c r="K133" s="18">
        <f t="shared" si="69"/>
        <v>1371641.3222571816</v>
      </c>
      <c r="L133" s="18">
        <f t="shared" si="70"/>
        <v>2036043.6590916973</v>
      </c>
      <c r="M133" s="18">
        <v>0</v>
      </c>
      <c r="N133" s="18">
        <f t="shared" si="71"/>
        <v>2036043.6590916973</v>
      </c>
    </row>
    <row r="134" spans="1:14" x14ac:dyDescent="0.25">
      <c r="A134" s="31">
        <v>112</v>
      </c>
      <c r="B134" s="32">
        <v>47519</v>
      </c>
      <c r="C134" s="18">
        <f t="shared" si="66"/>
        <v>23374.289681213653</v>
      </c>
      <c r="D134" s="18">
        <f t="shared" si="83"/>
        <v>22503.477109323547</v>
      </c>
      <c r="E134" s="18">
        <f t="shared" si="67"/>
        <v>10626.555764621979</v>
      </c>
      <c r="F134" s="18">
        <f t="shared" si="59"/>
        <v>11876.921344701568</v>
      </c>
      <c r="G134" s="18">
        <f t="shared" ref="G134:H134" si="119">G133</f>
        <v>749.86638134981229</v>
      </c>
      <c r="H134" s="18">
        <f t="shared" si="119"/>
        <v>120.94619054029231</v>
      </c>
      <c r="I134" s="33">
        <f t="shared" si="62"/>
        <v>7.0000000000000007E-2</v>
      </c>
      <c r="J134" s="18">
        <f t="shared" si="73"/>
        <v>129</v>
      </c>
      <c r="K134" s="18">
        <f t="shared" si="69"/>
        <v>1383518.2436018833</v>
      </c>
      <c r="L134" s="18">
        <f t="shared" si="70"/>
        <v>2025417.1033270753</v>
      </c>
      <c r="M134" s="18">
        <v>0</v>
      </c>
      <c r="N134" s="18">
        <f t="shared" si="71"/>
        <v>2025417.1033270753</v>
      </c>
    </row>
    <row r="135" spans="1:14" x14ac:dyDescent="0.25">
      <c r="A135" s="31">
        <v>113</v>
      </c>
      <c r="B135" s="32">
        <v>47547</v>
      </c>
      <c r="C135" s="18">
        <f t="shared" si="66"/>
        <v>23374.289681213653</v>
      </c>
      <c r="D135" s="18">
        <f t="shared" si="83"/>
        <v>22503.477109323547</v>
      </c>
      <c r="E135" s="18">
        <f t="shared" si="67"/>
        <v>10688.544006582275</v>
      </c>
      <c r="F135" s="18">
        <f t="shared" si="59"/>
        <v>11814.933102741272</v>
      </c>
      <c r="G135" s="18">
        <f t="shared" ref="G135:H135" si="120">G134</f>
        <v>749.86638134981229</v>
      </c>
      <c r="H135" s="18">
        <f t="shared" si="120"/>
        <v>120.94619054029231</v>
      </c>
      <c r="I135" s="33">
        <f t="shared" si="62"/>
        <v>7.0000000000000007E-2</v>
      </c>
      <c r="J135" s="18">
        <f t="shared" si="73"/>
        <v>128</v>
      </c>
      <c r="K135" s="18">
        <f t="shared" si="69"/>
        <v>1395333.1767046247</v>
      </c>
      <c r="L135" s="18">
        <f t="shared" si="70"/>
        <v>2014728.5593204929</v>
      </c>
      <c r="M135" s="18">
        <v>0</v>
      </c>
      <c r="N135" s="18">
        <f t="shared" si="71"/>
        <v>2014728.5593204929</v>
      </c>
    </row>
    <row r="136" spans="1:14" x14ac:dyDescent="0.25">
      <c r="A136" s="31">
        <v>114</v>
      </c>
      <c r="B136" s="32">
        <v>47578</v>
      </c>
      <c r="C136" s="18">
        <f t="shared" si="66"/>
        <v>23374.289681213657</v>
      </c>
      <c r="D136" s="18">
        <f t="shared" si="83"/>
        <v>22503.47710932355</v>
      </c>
      <c r="E136" s="18">
        <f t="shared" si="67"/>
        <v>10750.893846620673</v>
      </c>
      <c r="F136" s="18">
        <f t="shared" si="59"/>
        <v>11752.583262702878</v>
      </c>
      <c r="G136" s="18">
        <f t="shared" ref="G136:H136" si="121">G135</f>
        <v>749.86638134981229</v>
      </c>
      <c r="H136" s="18">
        <f t="shared" si="121"/>
        <v>120.94619054029231</v>
      </c>
      <c r="I136" s="33">
        <f t="shared" si="62"/>
        <v>7.0000000000000007E-2</v>
      </c>
      <c r="J136" s="18">
        <f t="shared" si="73"/>
        <v>127</v>
      </c>
      <c r="K136" s="18">
        <f t="shared" si="69"/>
        <v>1407085.7599673276</v>
      </c>
      <c r="L136" s="18">
        <f t="shared" si="70"/>
        <v>2003977.6654738723</v>
      </c>
      <c r="M136" s="18">
        <v>0</v>
      </c>
      <c r="N136" s="18">
        <f t="shared" si="71"/>
        <v>2003977.6654738723</v>
      </c>
    </row>
    <row r="137" spans="1:14" x14ac:dyDescent="0.25">
      <c r="A137" s="31">
        <v>115</v>
      </c>
      <c r="B137" s="32">
        <v>47608</v>
      </c>
      <c r="C137" s="18">
        <f t="shared" si="66"/>
        <v>23374.289681213657</v>
      </c>
      <c r="D137" s="18">
        <f t="shared" si="83"/>
        <v>22503.47710932355</v>
      </c>
      <c r="E137" s="18">
        <f t="shared" si="67"/>
        <v>10813.607394059294</v>
      </c>
      <c r="F137" s="18">
        <f t="shared" si="59"/>
        <v>11689.869715264256</v>
      </c>
      <c r="G137" s="18">
        <f t="shared" ref="G137:H137" si="122">G136</f>
        <v>749.86638134981229</v>
      </c>
      <c r="H137" s="18">
        <f t="shared" si="122"/>
        <v>120.94619054029231</v>
      </c>
      <c r="I137" s="33">
        <f t="shared" si="62"/>
        <v>7.0000000000000007E-2</v>
      </c>
      <c r="J137" s="18">
        <f t="shared" si="73"/>
        <v>126</v>
      </c>
      <c r="K137" s="18">
        <f t="shared" si="69"/>
        <v>1418775.6296825919</v>
      </c>
      <c r="L137" s="18">
        <f t="shared" si="70"/>
        <v>1993164.0580798131</v>
      </c>
      <c r="M137" s="18">
        <v>0</v>
      </c>
      <c r="N137" s="18">
        <f t="shared" si="71"/>
        <v>1993164.0580798131</v>
      </c>
    </row>
    <row r="138" spans="1:14" x14ac:dyDescent="0.25">
      <c r="A138" s="31">
        <v>116</v>
      </c>
      <c r="B138" s="32">
        <v>47639</v>
      </c>
      <c r="C138" s="18">
        <f t="shared" si="66"/>
        <v>23374.289681213653</v>
      </c>
      <c r="D138" s="18">
        <f t="shared" si="83"/>
        <v>22503.477109323547</v>
      </c>
      <c r="E138" s="18">
        <f t="shared" si="67"/>
        <v>10876.686770524635</v>
      </c>
      <c r="F138" s="18">
        <f t="shared" si="59"/>
        <v>11626.790338798912</v>
      </c>
      <c r="G138" s="18">
        <f t="shared" ref="G138:H138" si="123">G137</f>
        <v>749.86638134981229</v>
      </c>
      <c r="H138" s="18">
        <f t="shared" si="123"/>
        <v>120.94619054029231</v>
      </c>
      <c r="I138" s="33">
        <f t="shared" si="62"/>
        <v>7.0000000000000007E-2</v>
      </c>
      <c r="J138" s="18">
        <f t="shared" si="73"/>
        <v>125</v>
      </c>
      <c r="K138" s="18">
        <f t="shared" si="69"/>
        <v>1430402.4200213908</v>
      </c>
      <c r="L138" s="18">
        <f t="shared" si="70"/>
        <v>1982287.3713092885</v>
      </c>
      <c r="M138" s="18">
        <v>0</v>
      </c>
      <c r="N138" s="18">
        <f t="shared" si="71"/>
        <v>1982287.3713092885</v>
      </c>
    </row>
    <row r="139" spans="1:14" x14ac:dyDescent="0.25">
      <c r="A139" s="31">
        <v>117</v>
      </c>
      <c r="B139" s="32">
        <v>47669</v>
      </c>
      <c r="C139" s="18">
        <f t="shared" si="66"/>
        <v>23374.289681213657</v>
      </c>
      <c r="D139" s="18">
        <f t="shared" si="83"/>
        <v>22503.47710932355</v>
      </c>
      <c r="E139" s="18">
        <f t="shared" si="67"/>
        <v>10940.134110019366</v>
      </c>
      <c r="F139" s="18">
        <f t="shared" si="59"/>
        <v>11563.342999304185</v>
      </c>
      <c r="G139" s="18">
        <f t="shared" ref="G139:H139" si="124">G138</f>
        <v>749.86638134981229</v>
      </c>
      <c r="H139" s="18">
        <f t="shared" si="124"/>
        <v>120.94619054029231</v>
      </c>
      <c r="I139" s="33">
        <f t="shared" si="62"/>
        <v>7.0000000000000007E-2</v>
      </c>
      <c r="J139" s="18">
        <f t="shared" si="73"/>
        <v>124</v>
      </c>
      <c r="K139" s="18">
        <f t="shared" si="69"/>
        <v>1441965.763020695</v>
      </c>
      <c r="L139" s="18">
        <f t="shared" si="70"/>
        <v>1971347.2371992692</v>
      </c>
      <c r="M139" s="18">
        <v>0</v>
      </c>
      <c r="N139" s="18">
        <f t="shared" si="71"/>
        <v>1971347.2371992692</v>
      </c>
    </row>
    <row r="140" spans="1:14" x14ac:dyDescent="0.25">
      <c r="A140" s="31">
        <v>118</v>
      </c>
      <c r="B140" s="32">
        <v>47700</v>
      </c>
      <c r="C140" s="18">
        <f t="shared" si="66"/>
        <v>23374.289681213657</v>
      </c>
      <c r="D140" s="18">
        <f t="shared" si="83"/>
        <v>22503.47710932355</v>
      </c>
      <c r="E140" s="18">
        <f t="shared" si="67"/>
        <v>11003.95155899448</v>
      </c>
      <c r="F140" s="18">
        <f t="shared" si="59"/>
        <v>11499.52555032907</v>
      </c>
      <c r="G140" s="18">
        <f t="shared" ref="G140:H140" si="125">G139</f>
        <v>749.86638134981229</v>
      </c>
      <c r="H140" s="18">
        <f t="shared" si="125"/>
        <v>120.94619054029231</v>
      </c>
      <c r="I140" s="33">
        <f t="shared" si="62"/>
        <v>7.0000000000000007E-2</v>
      </c>
      <c r="J140" s="18">
        <f t="shared" si="73"/>
        <v>123</v>
      </c>
      <c r="K140" s="18">
        <f t="shared" si="69"/>
        <v>1453465.2885710241</v>
      </c>
      <c r="L140" s="18">
        <f t="shared" si="70"/>
        <v>1960343.2856402746</v>
      </c>
      <c r="M140" s="18">
        <v>0</v>
      </c>
      <c r="N140" s="18">
        <f t="shared" si="71"/>
        <v>1960343.2856402746</v>
      </c>
    </row>
    <row r="141" spans="1:14" x14ac:dyDescent="0.25">
      <c r="A141" s="31">
        <v>119</v>
      </c>
      <c r="B141" s="32">
        <v>47731</v>
      </c>
      <c r="C141" s="18">
        <f t="shared" si="66"/>
        <v>23374.289681213657</v>
      </c>
      <c r="D141" s="18">
        <f t="shared" si="83"/>
        <v>22503.47710932355</v>
      </c>
      <c r="E141" s="18">
        <f t="shared" si="67"/>
        <v>11068.141276421949</v>
      </c>
      <c r="F141" s="18">
        <f t="shared" si="59"/>
        <v>11435.335832901601</v>
      </c>
      <c r="G141" s="18">
        <f t="shared" ref="G141:H141" si="126">G140</f>
        <v>749.86638134981229</v>
      </c>
      <c r="H141" s="18">
        <f t="shared" si="126"/>
        <v>120.94619054029231</v>
      </c>
      <c r="I141" s="33">
        <f t="shared" si="62"/>
        <v>7.0000000000000007E-2</v>
      </c>
      <c r="J141" s="18">
        <f t="shared" si="73"/>
        <v>122</v>
      </c>
      <c r="K141" s="18">
        <f t="shared" si="69"/>
        <v>1464900.6244039256</v>
      </c>
      <c r="L141" s="18">
        <f t="shared" si="70"/>
        <v>1949275.1443638527</v>
      </c>
      <c r="M141" s="18">
        <v>0</v>
      </c>
      <c r="N141" s="18">
        <f t="shared" si="71"/>
        <v>1949275.1443638527</v>
      </c>
    </row>
    <row r="142" spans="1:14" x14ac:dyDescent="0.25">
      <c r="A142" s="31">
        <v>120</v>
      </c>
      <c r="B142" s="32">
        <v>47761</v>
      </c>
      <c r="C142" s="18">
        <f t="shared" si="66"/>
        <v>23374.289681213657</v>
      </c>
      <c r="D142" s="18">
        <f t="shared" si="83"/>
        <v>22503.47710932355</v>
      </c>
      <c r="E142" s="18">
        <f t="shared" si="67"/>
        <v>11132.705433867743</v>
      </c>
      <c r="F142" s="18">
        <f t="shared" si="59"/>
        <v>11370.771675455808</v>
      </c>
      <c r="G142" s="18">
        <f t="shared" ref="G142:H142" si="127">G141</f>
        <v>749.86638134981229</v>
      </c>
      <c r="H142" s="18">
        <f t="shared" si="127"/>
        <v>120.94619054029231</v>
      </c>
      <c r="I142" s="33">
        <f t="shared" si="62"/>
        <v>7.0000000000000007E-2</v>
      </c>
      <c r="J142" s="18">
        <f t="shared" si="73"/>
        <v>121</v>
      </c>
      <c r="K142" s="18">
        <f t="shared" si="69"/>
        <v>1476271.3960793815</v>
      </c>
      <c r="L142" s="18">
        <f t="shared" si="70"/>
        <v>1938142.438929985</v>
      </c>
      <c r="M142" s="18">
        <v>0</v>
      </c>
      <c r="N142" s="18">
        <f t="shared" si="71"/>
        <v>1938142.438929985</v>
      </c>
    </row>
    <row r="143" spans="1:14" x14ac:dyDescent="0.25">
      <c r="A143" s="31">
        <v>121</v>
      </c>
      <c r="B143" s="32">
        <v>47792</v>
      </c>
      <c r="C143" s="18">
        <f t="shared" si="66"/>
        <v>28208.992543059867</v>
      </c>
      <c r="D143" s="18">
        <f t="shared" si="83"/>
        <v>27338.17997116976</v>
      </c>
      <c r="E143" s="18">
        <f t="shared" si="67"/>
        <v>8635.1054354954031</v>
      </c>
      <c r="F143" s="18">
        <f t="shared" ref="F143:F206" si="128">L142*$C$13/360*30</f>
        <v>18703.074535674357</v>
      </c>
      <c r="G143" s="18">
        <f t="shared" ref="G143:H143" si="129">G142</f>
        <v>749.86638134981229</v>
      </c>
      <c r="H143" s="18">
        <f t="shared" si="129"/>
        <v>120.94619054029231</v>
      </c>
      <c r="I143" s="41">
        <f>$C$13</f>
        <v>0.11580000000000001</v>
      </c>
      <c r="J143" s="18">
        <f t="shared" si="73"/>
        <v>120</v>
      </c>
      <c r="K143" s="18">
        <f t="shared" si="69"/>
        <v>1494974.4706150559</v>
      </c>
      <c r="L143" s="18">
        <f t="shared" si="70"/>
        <v>1929507.3334944895</v>
      </c>
      <c r="M143" s="18">
        <v>0</v>
      </c>
      <c r="N143" s="18">
        <f t="shared" si="71"/>
        <v>1929507.3334944895</v>
      </c>
    </row>
    <row r="144" spans="1:14" x14ac:dyDescent="0.25">
      <c r="A144" s="31">
        <v>122</v>
      </c>
      <c r="B144" s="32">
        <v>47822</v>
      </c>
      <c r="C144" s="18">
        <f t="shared" si="66"/>
        <v>28208.992543059867</v>
      </c>
      <c r="D144" s="18">
        <f t="shared" si="83"/>
        <v>27338.17997116976</v>
      </c>
      <c r="E144" s="18">
        <f t="shared" si="67"/>
        <v>8718.434202947934</v>
      </c>
      <c r="F144" s="18">
        <f t="shared" si="128"/>
        <v>18619.745768221826</v>
      </c>
      <c r="G144" s="18">
        <f t="shared" ref="G144:H144" si="130">G143</f>
        <v>749.86638134981229</v>
      </c>
      <c r="H144" s="18">
        <f t="shared" si="130"/>
        <v>120.94619054029231</v>
      </c>
      <c r="I144" s="41">
        <f t="shared" ref="I144:I207" si="131">$C$13</f>
        <v>0.11580000000000001</v>
      </c>
      <c r="J144" s="18">
        <f t="shared" si="73"/>
        <v>119</v>
      </c>
      <c r="K144" s="18">
        <f t="shared" si="69"/>
        <v>1513594.2163832777</v>
      </c>
      <c r="L144" s="18">
        <f t="shared" si="70"/>
        <v>1920788.8992915417</v>
      </c>
      <c r="M144" s="18">
        <v>0</v>
      </c>
      <c r="N144" s="18">
        <f t="shared" si="71"/>
        <v>1920788.8992915417</v>
      </c>
    </row>
    <row r="145" spans="1:14" x14ac:dyDescent="0.25">
      <c r="A145" s="31">
        <v>123</v>
      </c>
      <c r="B145" s="32">
        <v>47853</v>
      </c>
      <c r="C145" s="18">
        <f t="shared" si="66"/>
        <v>28208.992543059867</v>
      </c>
      <c r="D145" s="18">
        <f t="shared" si="83"/>
        <v>27338.17997116976</v>
      </c>
      <c r="E145" s="18">
        <f t="shared" si="67"/>
        <v>8802.5670930063825</v>
      </c>
      <c r="F145" s="18">
        <f t="shared" si="128"/>
        <v>18535.612878163378</v>
      </c>
      <c r="G145" s="18">
        <f t="shared" ref="G145:H145" si="132">G144</f>
        <v>749.86638134981229</v>
      </c>
      <c r="H145" s="18">
        <f t="shared" si="132"/>
        <v>120.94619054029231</v>
      </c>
      <c r="I145" s="41">
        <f t="shared" si="131"/>
        <v>0.11580000000000001</v>
      </c>
      <c r="J145" s="18">
        <f t="shared" si="73"/>
        <v>118</v>
      </c>
      <c r="K145" s="18">
        <f t="shared" si="69"/>
        <v>1532129.829261441</v>
      </c>
      <c r="L145" s="18">
        <f t="shared" si="70"/>
        <v>1911986.3321985353</v>
      </c>
      <c r="M145" s="18">
        <v>0</v>
      </c>
      <c r="N145" s="18">
        <f t="shared" si="71"/>
        <v>1911986.3321985353</v>
      </c>
    </row>
    <row r="146" spans="1:14" x14ac:dyDescent="0.25">
      <c r="A146" s="31">
        <v>124</v>
      </c>
      <c r="B146" s="32">
        <v>47884</v>
      </c>
      <c r="C146" s="18">
        <f t="shared" si="66"/>
        <v>28208.992543059867</v>
      </c>
      <c r="D146" s="18">
        <f t="shared" si="83"/>
        <v>27338.17997116976</v>
      </c>
      <c r="E146" s="18">
        <f t="shared" si="67"/>
        <v>8887.5118654538928</v>
      </c>
      <c r="F146" s="18">
        <f t="shared" si="128"/>
        <v>18450.668105715868</v>
      </c>
      <c r="G146" s="18">
        <f t="shared" ref="G146:H146" si="133">G145</f>
        <v>749.86638134981229</v>
      </c>
      <c r="H146" s="18">
        <f t="shared" si="133"/>
        <v>120.94619054029231</v>
      </c>
      <c r="I146" s="41">
        <f t="shared" si="131"/>
        <v>0.11580000000000001</v>
      </c>
      <c r="J146" s="18">
        <f t="shared" si="73"/>
        <v>117</v>
      </c>
      <c r="K146" s="18">
        <f t="shared" si="69"/>
        <v>1550580.4973671569</v>
      </c>
      <c r="L146" s="18">
        <f t="shared" si="70"/>
        <v>1903098.8203330815</v>
      </c>
      <c r="M146" s="18">
        <v>0</v>
      </c>
      <c r="N146" s="18">
        <f t="shared" si="71"/>
        <v>1903098.8203330815</v>
      </c>
    </row>
    <row r="147" spans="1:14" x14ac:dyDescent="0.25">
      <c r="A147" s="31">
        <v>125</v>
      </c>
      <c r="B147" s="32">
        <v>47912</v>
      </c>
      <c r="C147" s="18">
        <f t="shared" si="66"/>
        <v>28208.992543059871</v>
      </c>
      <c r="D147" s="18">
        <f t="shared" si="83"/>
        <v>27338.179971169764</v>
      </c>
      <c r="E147" s="18">
        <f t="shared" si="67"/>
        <v>8973.2763549555239</v>
      </c>
      <c r="F147" s="18">
        <f t="shared" si="128"/>
        <v>18364.90361621424</v>
      </c>
      <c r="G147" s="18">
        <f t="shared" ref="G147:H147" si="134">G146</f>
        <v>749.86638134981229</v>
      </c>
      <c r="H147" s="18">
        <f t="shared" si="134"/>
        <v>120.94619054029231</v>
      </c>
      <c r="I147" s="41">
        <f t="shared" si="131"/>
        <v>0.11580000000000001</v>
      </c>
      <c r="J147" s="18">
        <f t="shared" si="73"/>
        <v>116</v>
      </c>
      <c r="K147" s="18">
        <f t="shared" si="69"/>
        <v>1568945.4009833711</v>
      </c>
      <c r="L147" s="18">
        <f t="shared" si="70"/>
        <v>1894125.543978126</v>
      </c>
      <c r="M147" s="18">
        <v>0</v>
      </c>
      <c r="N147" s="18">
        <f t="shared" si="71"/>
        <v>1894125.543978126</v>
      </c>
    </row>
    <row r="148" spans="1:14" x14ac:dyDescent="0.25">
      <c r="A148" s="31">
        <v>126</v>
      </c>
      <c r="B148" s="32">
        <v>47943</v>
      </c>
      <c r="C148" s="18">
        <f t="shared" si="66"/>
        <v>28208.992543059871</v>
      </c>
      <c r="D148" s="18">
        <f t="shared" si="83"/>
        <v>27338.179971169764</v>
      </c>
      <c r="E148" s="18">
        <f t="shared" si="67"/>
        <v>9059.8684717808464</v>
      </c>
      <c r="F148" s="18">
        <f t="shared" si="128"/>
        <v>18278.311499388918</v>
      </c>
      <c r="G148" s="18">
        <f t="shared" ref="G148:H148" si="135">G147</f>
        <v>749.86638134981229</v>
      </c>
      <c r="H148" s="18">
        <f t="shared" si="135"/>
        <v>120.94619054029231</v>
      </c>
      <c r="I148" s="41">
        <f t="shared" si="131"/>
        <v>0.11580000000000001</v>
      </c>
      <c r="J148" s="18">
        <f t="shared" si="73"/>
        <v>115</v>
      </c>
      <c r="K148" s="18">
        <f t="shared" si="69"/>
        <v>1587223.71248276</v>
      </c>
      <c r="L148" s="18">
        <f t="shared" si="70"/>
        <v>1885065.6755063452</v>
      </c>
      <c r="M148" s="18">
        <v>0</v>
      </c>
      <c r="N148" s="18">
        <f t="shared" si="71"/>
        <v>1885065.6755063452</v>
      </c>
    </row>
    <row r="149" spans="1:14" x14ac:dyDescent="0.25">
      <c r="A149" s="31">
        <v>127</v>
      </c>
      <c r="B149" s="32">
        <v>47973</v>
      </c>
      <c r="C149" s="18">
        <f t="shared" si="66"/>
        <v>28208.992543059867</v>
      </c>
      <c r="D149" s="18">
        <f t="shared" si="83"/>
        <v>27338.17997116976</v>
      </c>
      <c r="E149" s="18">
        <f t="shared" si="67"/>
        <v>9147.2962025335291</v>
      </c>
      <c r="F149" s="18">
        <f t="shared" si="128"/>
        <v>18190.883768636231</v>
      </c>
      <c r="G149" s="18">
        <f t="shared" ref="G149:H149" si="136">G148</f>
        <v>749.86638134981229</v>
      </c>
      <c r="H149" s="18">
        <f t="shared" si="136"/>
        <v>120.94619054029231</v>
      </c>
      <c r="I149" s="41">
        <f t="shared" si="131"/>
        <v>0.11580000000000001</v>
      </c>
      <c r="J149" s="18">
        <f t="shared" si="73"/>
        <v>114</v>
      </c>
      <c r="K149" s="18">
        <f t="shared" si="69"/>
        <v>1605414.5962513962</v>
      </c>
      <c r="L149" s="18">
        <f t="shared" si="70"/>
        <v>1875918.3793038116</v>
      </c>
      <c r="M149" s="18">
        <v>0</v>
      </c>
      <c r="N149" s="18">
        <f t="shared" si="71"/>
        <v>1875918.3793038116</v>
      </c>
    </row>
    <row r="150" spans="1:14" x14ac:dyDescent="0.25">
      <c r="A150" s="31">
        <v>128</v>
      </c>
      <c r="B150" s="32">
        <v>48004</v>
      </c>
      <c r="C150" s="18">
        <f t="shared" si="66"/>
        <v>28208.992543059867</v>
      </c>
      <c r="D150" s="18">
        <f t="shared" si="83"/>
        <v>27338.17997116976</v>
      </c>
      <c r="E150" s="18">
        <f t="shared" si="67"/>
        <v>9235.5676108879743</v>
      </c>
      <c r="F150" s="18">
        <f t="shared" si="128"/>
        <v>18102.612360281786</v>
      </c>
      <c r="G150" s="18">
        <f t="shared" ref="G150:H150" si="137">G149</f>
        <v>749.86638134981229</v>
      </c>
      <c r="H150" s="18">
        <f t="shared" si="137"/>
        <v>120.94619054029231</v>
      </c>
      <c r="I150" s="41">
        <f t="shared" si="131"/>
        <v>0.11580000000000001</v>
      </c>
      <c r="J150" s="18">
        <f t="shared" si="73"/>
        <v>113</v>
      </c>
      <c r="K150" s="18">
        <f t="shared" si="69"/>
        <v>1623517.2086116781</v>
      </c>
      <c r="L150" s="18">
        <f t="shared" si="70"/>
        <v>1866682.8116929235</v>
      </c>
      <c r="M150" s="18">
        <v>0</v>
      </c>
      <c r="N150" s="18">
        <f t="shared" si="71"/>
        <v>1866682.8116929235</v>
      </c>
    </row>
    <row r="151" spans="1:14" x14ac:dyDescent="0.25">
      <c r="A151" s="31">
        <v>129</v>
      </c>
      <c r="B151" s="32">
        <v>48034</v>
      </c>
      <c r="C151" s="18">
        <f t="shared" si="66"/>
        <v>28208.992543059867</v>
      </c>
      <c r="D151" s="18">
        <f t="shared" si="83"/>
        <v>27338.17997116976</v>
      </c>
      <c r="E151" s="18">
        <f t="shared" si="67"/>
        <v>9324.6908383330447</v>
      </c>
      <c r="F151" s="18">
        <f t="shared" si="128"/>
        <v>18013.489132836716</v>
      </c>
      <c r="G151" s="18">
        <f t="shared" ref="G151:H151" si="138">G150</f>
        <v>749.86638134981229</v>
      </c>
      <c r="H151" s="18">
        <f t="shared" si="138"/>
        <v>120.94619054029231</v>
      </c>
      <c r="I151" s="41">
        <f t="shared" si="131"/>
        <v>0.11580000000000001</v>
      </c>
      <c r="J151" s="18">
        <f t="shared" si="73"/>
        <v>112</v>
      </c>
      <c r="K151" s="18">
        <f t="shared" si="69"/>
        <v>1641530.6977445148</v>
      </c>
      <c r="L151" s="18">
        <f t="shared" si="70"/>
        <v>1857358.1208545906</v>
      </c>
      <c r="M151" s="18">
        <v>0</v>
      </c>
      <c r="N151" s="18">
        <f t="shared" si="71"/>
        <v>1857358.1208545906</v>
      </c>
    </row>
    <row r="152" spans="1:14" x14ac:dyDescent="0.25">
      <c r="A152" s="31">
        <v>130</v>
      </c>
      <c r="B152" s="32">
        <v>48065</v>
      </c>
      <c r="C152" s="18">
        <f t="shared" ref="C152:C215" si="139">+D152+G152+H152</f>
        <v>28208.992543059871</v>
      </c>
      <c r="D152" s="18">
        <f t="shared" si="83"/>
        <v>27338.179971169764</v>
      </c>
      <c r="E152" s="18">
        <f t="shared" ref="E152:E215" si="140">D152-F152</f>
        <v>9414.674104922964</v>
      </c>
      <c r="F152" s="18">
        <f t="shared" si="128"/>
        <v>17923.5058662468</v>
      </c>
      <c r="G152" s="18">
        <f t="shared" ref="G152:H152" si="141">G151</f>
        <v>749.86638134981229</v>
      </c>
      <c r="H152" s="18">
        <f t="shared" si="141"/>
        <v>120.94619054029231</v>
      </c>
      <c r="I152" s="41">
        <f t="shared" si="131"/>
        <v>0.11580000000000001</v>
      </c>
      <c r="J152" s="18">
        <f t="shared" si="73"/>
        <v>111</v>
      </c>
      <c r="K152" s="18">
        <f t="shared" ref="K152:K215" si="142">+K151+F152</f>
        <v>1659454.2036107616</v>
      </c>
      <c r="L152" s="18">
        <f t="shared" ref="L152:L215" si="143">L151-E152</f>
        <v>1847943.4467496676</v>
      </c>
      <c r="M152" s="18">
        <v>0</v>
      </c>
      <c r="N152" s="18">
        <f t="shared" ref="N152:N215" si="144">+L152-M152</f>
        <v>1847943.4467496676</v>
      </c>
    </row>
    <row r="153" spans="1:14" x14ac:dyDescent="0.25">
      <c r="A153" s="31">
        <v>131</v>
      </c>
      <c r="B153" s="32">
        <v>48096</v>
      </c>
      <c r="C153" s="18">
        <f t="shared" si="139"/>
        <v>28208.992543059871</v>
      </c>
      <c r="D153" s="18">
        <f t="shared" si="83"/>
        <v>27338.179971169764</v>
      </c>
      <c r="E153" s="18">
        <f t="shared" si="140"/>
        <v>9505.5257100354684</v>
      </c>
      <c r="F153" s="18">
        <f t="shared" si="128"/>
        <v>17832.654261134296</v>
      </c>
      <c r="G153" s="18">
        <f t="shared" ref="G153:H153" si="145">G152</f>
        <v>749.86638134981229</v>
      </c>
      <c r="H153" s="18">
        <f t="shared" si="145"/>
        <v>120.94619054029231</v>
      </c>
      <c r="I153" s="41">
        <f t="shared" si="131"/>
        <v>0.11580000000000001</v>
      </c>
      <c r="J153" s="18">
        <f t="shared" ref="J153:J216" si="146">J152-1</f>
        <v>110</v>
      </c>
      <c r="K153" s="18">
        <f t="shared" si="142"/>
        <v>1677286.8578718959</v>
      </c>
      <c r="L153" s="18">
        <f t="shared" si="143"/>
        <v>1838437.9210396321</v>
      </c>
      <c r="M153" s="18">
        <v>0</v>
      </c>
      <c r="N153" s="18">
        <f t="shared" si="144"/>
        <v>1838437.9210396321</v>
      </c>
    </row>
    <row r="154" spans="1:14" x14ac:dyDescent="0.25">
      <c r="A154" s="31">
        <v>132</v>
      </c>
      <c r="B154" s="32">
        <v>48126</v>
      </c>
      <c r="C154" s="18">
        <f t="shared" si="139"/>
        <v>28208.992543059867</v>
      </c>
      <c r="D154" s="18">
        <f t="shared" si="83"/>
        <v>27338.17997116976</v>
      </c>
      <c r="E154" s="18">
        <f t="shared" si="140"/>
        <v>9597.2540331373093</v>
      </c>
      <c r="F154" s="18">
        <f t="shared" si="128"/>
        <v>17740.925938032451</v>
      </c>
      <c r="G154" s="18">
        <f t="shared" ref="G154:H154" si="147">G153</f>
        <v>749.86638134981229</v>
      </c>
      <c r="H154" s="18">
        <f t="shared" si="147"/>
        <v>120.94619054029231</v>
      </c>
      <c r="I154" s="41">
        <f t="shared" si="131"/>
        <v>0.11580000000000001</v>
      </c>
      <c r="J154" s="18">
        <f t="shared" si="146"/>
        <v>109</v>
      </c>
      <c r="K154" s="18">
        <f t="shared" si="142"/>
        <v>1695027.7838099282</v>
      </c>
      <c r="L154" s="18">
        <f t="shared" si="143"/>
        <v>1828840.6670064947</v>
      </c>
      <c r="M154" s="18">
        <v>0</v>
      </c>
      <c r="N154" s="18">
        <f t="shared" si="144"/>
        <v>1828840.6670064947</v>
      </c>
    </row>
    <row r="155" spans="1:14" x14ac:dyDescent="0.25">
      <c r="A155" s="31">
        <v>133</v>
      </c>
      <c r="B155" s="32">
        <v>48157</v>
      </c>
      <c r="C155" s="18">
        <f t="shared" si="139"/>
        <v>28208.992543059867</v>
      </c>
      <c r="D155" s="18">
        <f t="shared" si="83"/>
        <v>27338.17997116976</v>
      </c>
      <c r="E155" s="18">
        <f t="shared" si="140"/>
        <v>9689.8675345570809</v>
      </c>
      <c r="F155" s="18">
        <f t="shared" si="128"/>
        <v>17648.312436612679</v>
      </c>
      <c r="G155" s="18">
        <f t="shared" ref="G155:H155" si="148">G154</f>
        <v>749.86638134981229</v>
      </c>
      <c r="H155" s="18">
        <f t="shared" si="148"/>
        <v>120.94619054029231</v>
      </c>
      <c r="I155" s="41">
        <f t="shared" si="131"/>
        <v>0.11580000000000001</v>
      </c>
      <c r="J155" s="18">
        <f t="shared" si="146"/>
        <v>108</v>
      </c>
      <c r="K155" s="18">
        <f t="shared" si="142"/>
        <v>1712676.096246541</v>
      </c>
      <c r="L155" s="18">
        <f t="shared" si="143"/>
        <v>1819150.7994719376</v>
      </c>
      <c r="M155" s="18">
        <v>0</v>
      </c>
      <c r="N155" s="18">
        <f t="shared" si="144"/>
        <v>1819150.7994719376</v>
      </c>
    </row>
    <row r="156" spans="1:14" x14ac:dyDescent="0.25">
      <c r="A156" s="31">
        <v>134</v>
      </c>
      <c r="B156" s="32">
        <v>48187</v>
      </c>
      <c r="C156" s="18">
        <f t="shared" si="139"/>
        <v>28208.992543059867</v>
      </c>
      <c r="D156" s="18">
        <f t="shared" si="83"/>
        <v>27338.17997116976</v>
      </c>
      <c r="E156" s="18">
        <f t="shared" si="140"/>
        <v>9783.374756265559</v>
      </c>
      <c r="F156" s="18">
        <f t="shared" si="128"/>
        <v>17554.805214904201</v>
      </c>
      <c r="G156" s="18">
        <f t="shared" ref="G156:H156" si="149">G155</f>
        <v>749.86638134981229</v>
      </c>
      <c r="H156" s="18">
        <f t="shared" si="149"/>
        <v>120.94619054029231</v>
      </c>
      <c r="I156" s="41">
        <f t="shared" si="131"/>
        <v>0.11580000000000001</v>
      </c>
      <c r="J156" s="18">
        <f t="shared" si="146"/>
        <v>107</v>
      </c>
      <c r="K156" s="18">
        <f t="shared" si="142"/>
        <v>1730230.9014614453</v>
      </c>
      <c r="L156" s="18">
        <f t="shared" si="143"/>
        <v>1809367.4247156719</v>
      </c>
      <c r="M156" s="18">
        <v>0</v>
      </c>
      <c r="N156" s="18">
        <f t="shared" si="144"/>
        <v>1809367.4247156719</v>
      </c>
    </row>
    <row r="157" spans="1:14" x14ac:dyDescent="0.25">
      <c r="A157" s="31">
        <v>135</v>
      </c>
      <c r="B157" s="32">
        <v>48218</v>
      </c>
      <c r="C157" s="18">
        <f t="shared" si="139"/>
        <v>28208.992543059863</v>
      </c>
      <c r="D157" s="18">
        <f t="shared" si="83"/>
        <v>27338.179971169757</v>
      </c>
      <c r="E157" s="18">
        <f t="shared" si="140"/>
        <v>9877.7843226635196</v>
      </c>
      <c r="F157" s="18">
        <f t="shared" si="128"/>
        <v>17460.395648506237</v>
      </c>
      <c r="G157" s="18">
        <f t="shared" ref="G157:H157" si="150">G156</f>
        <v>749.86638134981229</v>
      </c>
      <c r="H157" s="18">
        <f t="shared" si="150"/>
        <v>120.94619054029231</v>
      </c>
      <c r="I157" s="41">
        <f t="shared" si="131"/>
        <v>0.11580000000000001</v>
      </c>
      <c r="J157" s="18">
        <f t="shared" si="146"/>
        <v>106</v>
      </c>
      <c r="K157" s="18">
        <f t="shared" si="142"/>
        <v>1747691.2971099515</v>
      </c>
      <c r="L157" s="18">
        <f t="shared" si="143"/>
        <v>1799489.6403930085</v>
      </c>
      <c r="M157" s="18">
        <v>0</v>
      </c>
      <c r="N157" s="18">
        <f t="shared" si="144"/>
        <v>1799489.6403930085</v>
      </c>
    </row>
    <row r="158" spans="1:14" x14ac:dyDescent="0.25">
      <c r="A158" s="31">
        <v>136</v>
      </c>
      <c r="B158" s="32">
        <v>48249</v>
      </c>
      <c r="C158" s="18">
        <f t="shared" si="139"/>
        <v>28208.992543059863</v>
      </c>
      <c r="D158" s="18">
        <f t="shared" si="83"/>
        <v>27338.179971169757</v>
      </c>
      <c r="E158" s="18">
        <f t="shared" si="140"/>
        <v>9973.1049413772234</v>
      </c>
      <c r="F158" s="18">
        <f t="shared" si="128"/>
        <v>17365.075029792533</v>
      </c>
      <c r="G158" s="18">
        <f t="shared" ref="G158:H158" si="151">G157</f>
        <v>749.86638134981229</v>
      </c>
      <c r="H158" s="18">
        <f t="shared" si="151"/>
        <v>120.94619054029231</v>
      </c>
      <c r="I158" s="41">
        <f t="shared" si="131"/>
        <v>0.11580000000000001</v>
      </c>
      <c r="J158" s="18">
        <f t="shared" si="146"/>
        <v>105</v>
      </c>
      <c r="K158" s="18">
        <f t="shared" si="142"/>
        <v>1765056.372139744</v>
      </c>
      <c r="L158" s="18">
        <f t="shared" si="143"/>
        <v>1789516.5354516313</v>
      </c>
      <c r="M158" s="18">
        <v>0</v>
      </c>
      <c r="N158" s="18">
        <f t="shared" si="144"/>
        <v>1789516.5354516313</v>
      </c>
    </row>
    <row r="159" spans="1:14" x14ac:dyDescent="0.25">
      <c r="A159" s="31">
        <v>137</v>
      </c>
      <c r="B159" s="32">
        <v>48278</v>
      </c>
      <c r="C159" s="18">
        <f t="shared" si="139"/>
        <v>28208.992543059863</v>
      </c>
      <c r="D159" s="18">
        <f t="shared" si="83"/>
        <v>27338.179971169757</v>
      </c>
      <c r="E159" s="18">
        <f t="shared" si="140"/>
        <v>10069.345404061511</v>
      </c>
      <c r="F159" s="18">
        <f t="shared" si="128"/>
        <v>17268.834567108246</v>
      </c>
      <c r="G159" s="18">
        <f t="shared" ref="G159:H159" si="152">G158</f>
        <v>749.86638134981229</v>
      </c>
      <c r="H159" s="18">
        <f t="shared" si="152"/>
        <v>120.94619054029231</v>
      </c>
      <c r="I159" s="41">
        <f t="shared" si="131"/>
        <v>0.11580000000000001</v>
      </c>
      <c r="J159" s="18">
        <f t="shared" si="146"/>
        <v>104</v>
      </c>
      <c r="K159" s="18">
        <f t="shared" si="142"/>
        <v>1782325.2067068522</v>
      </c>
      <c r="L159" s="18">
        <f t="shared" si="143"/>
        <v>1779447.1900475698</v>
      </c>
      <c r="M159" s="18">
        <v>0</v>
      </c>
      <c r="N159" s="18">
        <f t="shared" si="144"/>
        <v>1779447.1900475698</v>
      </c>
    </row>
    <row r="160" spans="1:14" x14ac:dyDescent="0.25">
      <c r="A160" s="31">
        <v>138</v>
      </c>
      <c r="B160" s="32">
        <v>48309</v>
      </c>
      <c r="C160" s="18">
        <f t="shared" si="139"/>
        <v>28208.992543059871</v>
      </c>
      <c r="D160" s="18">
        <f t="shared" si="83"/>
        <v>27338.179971169764</v>
      </c>
      <c r="E160" s="18">
        <f t="shared" si="140"/>
        <v>10166.514587210713</v>
      </c>
      <c r="F160" s="18">
        <f t="shared" si="128"/>
        <v>17171.665383959051</v>
      </c>
      <c r="G160" s="18">
        <f t="shared" ref="G160:H160" si="153">G159</f>
        <v>749.86638134981229</v>
      </c>
      <c r="H160" s="18">
        <f t="shared" si="153"/>
        <v>120.94619054029231</v>
      </c>
      <c r="I160" s="41">
        <f t="shared" si="131"/>
        <v>0.11580000000000001</v>
      </c>
      <c r="J160" s="18">
        <f t="shared" si="146"/>
        <v>103</v>
      </c>
      <c r="K160" s="18">
        <f t="shared" si="142"/>
        <v>1799496.8720908111</v>
      </c>
      <c r="L160" s="18">
        <f t="shared" si="143"/>
        <v>1769280.6754603591</v>
      </c>
      <c r="M160" s="18">
        <v>0</v>
      </c>
      <c r="N160" s="18">
        <f t="shared" si="144"/>
        <v>1769280.6754603591</v>
      </c>
    </row>
    <row r="161" spans="1:14" x14ac:dyDescent="0.25">
      <c r="A161" s="31">
        <v>139</v>
      </c>
      <c r="B161" s="32">
        <v>48339</v>
      </c>
      <c r="C161" s="18">
        <f t="shared" si="139"/>
        <v>28208.992543059867</v>
      </c>
      <c r="D161" s="18">
        <f t="shared" si="83"/>
        <v>27338.17997116976</v>
      </c>
      <c r="E161" s="18">
        <f t="shared" si="140"/>
        <v>10264.621452977291</v>
      </c>
      <c r="F161" s="18">
        <f t="shared" si="128"/>
        <v>17073.558518192469</v>
      </c>
      <c r="G161" s="18">
        <f t="shared" ref="G161:H161" si="154">G160</f>
        <v>749.86638134981229</v>
      </c>
      <c r="H161" s="18">
        <f t="shared" si="154"/>
        <v>120.94619054029231</v>
      </c>
      <c r="I161" s="41">
        <f t="shared" si="131"/>
        <v>0.11580000000000001</v>
      </c>
      <c r="J161" s="18">
        <f t="shared" si="146"/>
        <v>102</v>
      </c>
      <c r="K161" s="18">
        <f t="shared" si="142"/>
        <v>1816570.4306090036</v>
      </c>
      <c r="L161" s="18">
        <f t="shared" si="143"/>
        <v>1759016.0540073819</v>
      </c>
      <c r="M161" s="18">
        <v>0</v>
      </c>
      <c r="N161" s="18">
        <f t="shared" si="144"/>
        <v>1759016.0540073819</v>
      </c>
    </row>
    <row r="162" spans="1:14" x14ac:dyDescent="0.25">
      <c r="A162" s="31">
        <v>140</v>
      </c>
      <c r="B162" s="32">
        <v>48370</v>
      </c>
      <c r="C162" s="18">
        <f t="shared" si="139"/>
        <v>28208.992543059863</v>
      </c>
      <c r="D162" s="18">
        <f t="shared" si="83"/>
        <v>27338.179971169757</v>
      </c>
      <c r="E162" s="18">
        <f t="shared" si="140"/>
        <v>10363.675049998521</v>
      </c>
      <c r="F162" s="18">
        <f t="shared" si="128"/>
        <v>16974.504921171236</v>
      </c>
      <c r="G162" s="18">
        <f t="shared" ref="G162:H162" si="155">G161</f>
        <v>749.86638134981229</v>
      </c>
      <c r="H162" s="18">
        <f t="shared" si="155"/>
        <v>120.94619054029231</v>
      </c>
      <c r="I162" s="41">
        <f t="shared" si="131"/>
        <v>0.11580000000000001</v>
      </c>
      <c r="J162" s="18">
        <f t="shared" si="146"/>
        <v>101</v>
      </c>
      <c r="K162" s="18">
        <f t="shared" si="142"/>
        <v>1833544.935530175</v>
      </c>
      <c r="L162" s="18">
        <f t="shared" si="143"/>
        <v>1748652.3789573833</v>
      </c>
      <c r="M162" s="18">
        <v>0</v>
      </c>
      <c r="N162" s="18">
        <f t="shared" si="144"/>
        <v>1748652.3789573833</v>
      </c>
    </row>
    <row r="163" spans="1:14" x14ac:dyDescent="0.25">
      <c r="A163" s="31">
        <v>141</v>
      </c>
      <c r="B163" s="32">
        <v>48400</v>
      </c>
      <c r="C163" s="18">
        <f t="shared" si="139"/>
        <v>28208.992543059867</v>
      </c>
      <c r="D163" s="18">
        <f t="shared" ref="D163:D226" si="156">PMT(I163/12,J163,-L162)</f>
        <v>27338.17997116976</v>
      </c>
      <c r="E163" s="18">
        <f t="shared" si="140"/>
        <v>10463.684514231009</v>
      </c>
      <c r="F163" s="18">
        <f t="shared" si="128"/>
        <v>16874.495456938752</v>
      </c>
      <c r="G163" s="18">
        <f t="shared" ref="G163:H163" si="157">G162</f>
        <v>749.86638134981229</v>
      </c>
      <c r="H163" s="18">
        <f t="shared" si="157"/>
        <v>120.94619054029231</v>
      </c>
      <c r="I163" s="41">
        <f t="shared" si="131"/>
        <v>0.11580000000000001</v>
      </c>
      <c r="J163" s="18">
        <f t="shared" si="146"/>
        <v>100</v>
      </c>
      <c r="K163" s="18">
        <f t="shared" si="142"/>
        <v>1850419.4309871139</v>
      </c>
      <c r="L163" s="18">
        <f t="shared" si="143"/>
        <v>1738188.6944431523</v>
      </c>
      <c r="M163" s="18">
        <v>0</v>
      </c>
      <c r="N163" s="18">
        <f t="shared" si="144"/>
        <v>1738188.6944431523</v>
      </c>
    </row>
    <row r="164" spans="1:14" x14ac:dyDescent="0.25">
      <c r="A164" s="31">
        <v>142</v>
      </c>
      <c r="B164" s="32">
        <v>48431</v>
      </c>
      <c r="C164" s="18">
        <f t="shared" si="139"/>
        <v>28208.992543059867</v>
      </c>
      <c r="D164" s="18">
        <f t="shared" si="156"/>
        <v>27338.17997116976</v>
      </c>
      <c r="E164" s="18">
        <f t="shared" si="140"/>
        <v>10564.659069793335</v>
      </c>
      <c r="F164" s="18">
        <f t="shared" si="128"/>
        <v>16773.520901376425</v>
      </c>
      <c r="G164" s="18">
        <f t="shared" ref="G164:H164" si="158">G163</f>
        <v>749.86638134981229</v>
      </c>
      <c r="H164" s="18">
        <f t="shared" si="158"/>
        <v>120.94619054029231</v>
      </c>
      <c r="I164" s="41">
        <f t="shared" si="131"/>
        <v>0.11580000000000001</v>
      </c>
      <c r="J164" s="18">
        <f t="shared" si="146"/>
        <v>99</v>
      </c>
      <c r="K164" s="18">
        <f t="shared" si="142"/>
        <v>1867192.9518884902</v>
      </c>
      <c r="L164" s="18">
        <f t="shared" si="143"/>
        <v>1727624.035373359</v>
      </c>
      <c r="M164" s="18">
        <v>0</v>
      </c>
      <c r="N164" s="18">
        <f t="shared" si="144"/>
        <v>1727624.035373359</v>
      </c>
    </row>
    <row r="165" spans="1:14" x14ac:dyDescent="0.25">
      <c r="A165" s="31">
        <v>143</v>
      </c>
      <c r="B165" s="32">
        <v>48462</v>
      </c>
      <c r="C165" s="18">
        <f t="shared" si="139"/>
        <v>28208.992543059867</v>
      </c>
      <c r="D165" s="18">
        <f t="shared" si="156"/>
        <v>27338.17997116976</v>
      </c>
      <c r="E165" s="18">
        <f t="shared" si="140"/>
        <v>10666.608029816842</v>
      </c>
      <c r="F165" s="18">
        <f t="shared" si="128"/>
        <v>16671.571941352919</v>
      </c>
      <c r="G165" s="18">
        <f t="shared" ref="G165:H165" si="159">G164</f>
        <v>749.86638134981229</v>
      </c>
      <c r="H165" s="18">
        <f t="shared" si="159"/>
        <v>120.94619054029231</v>
      </c>
      <c r="I165" s="41">
        <f t="shared" si="131"/>
        <v>0.11580000000000001</v>
      </c>
      <c r="J165" s="18">
        <f t="shared" si="146"/>
        <v>98</v>
      </c>
      <c r="K165" s="18">
        <f t="shared" si="142"/>
        <v>1883864.5238298432</v>
      </c>
      <c r="L165" s="18">
        <f t="shared" si="143"/>
        <v>1716957.4273435422</v>
      </c>
      <c r="M165" s="18">
        <v>0</v>
      </c>
      <c r="N165" s="18">
        <f t="shared" si="144"/>
        <v>1716957.4273435422</v>
      </c>
    </row>
    <row r="166" spans="1:14" x14ac:dyDescent="0.25">
      <c r="A166" s="31">
        <v>144</v>
      </c>
      <c r="B166" s="32">
        <v>48492</v>
      </c>
      <c r="C166" s="18">
        <f t="shared" si="139"/>
        <v>28208.992543059867</v>
      </c>
      <c r="D166" s="18">
        <f t="shared" si="156"/>
        <v>27338.17997116976</v>
      </c>
      <c r="E166" s="18">
        <f t="shared" si="140"/>
        <v>10769.540797304577</v>
      </c>
      <c r="F166" s="18">
        <f t="shared" si="128"/>
        <v>16568.639173865184</v>
      </c>
      <c r="G166" s="18">
        <f t="shared" ref="G166:H166" si="160">G165</f>
        <v>749.86638134981229</v>
      </c>
      <c r="H166" s="18">
        <f t="shared" si="160"/>
        <v>120.94619054029231</v>
      </c>
      <c r="I166" s="41">
        <f t="shared" si="131"/>
        <v>0.11580000000000001</v>
      </c>
      <c r="J166" s="18">
        <f t="shared" si="146"/>
        <v>97</v>
      </c>
      <c r="K166" s="18">
        <f t="shared" si="142"/>
        <v>1900433.1630037082</v>
      </c>
      <c r="L166" s="18">
        <f t="shared" si="143"/>
        <v>1706187.8865462376</v>
      </c>
      <c r="M166" s="18">
        <v>0</v>
      </c>
      <c r="N166" s="18">
        <f t="shared" si="144"/>
        <v>1706187.8865462376</v>
      </c>
    </row>
    <row r="167" spans="1:14" x14ac:dyDescent="0.25">
      <c r="A167" s="31">
        <v>145</v>
      </c>
      <c r="B167" s="32">
        <v>48523</v>
      </c>
      <c r="C167" s="18">
        <f t="shared" si="139"/>
        <v>28208.992543059871</v>
      </c>
      <c r="D167" s="18">
        <f t="shared" si="156"/>
        <v>27338.179971169764</v>
      </c>
      <c r="E167" s="18">
        <f t="shared" si="140"/>
        <v>10873.466865998569</v>
      </c>
      <c r="F167" s="18">
        <f t="shared" si="128"/>
        <v>16464.713105171195</v>
      </c>
      <c r="G167" s="18">
        <f t="shared" ref="G167:H167" si="161">G166</f>
        <v>749.86638134981229</v>
      </c>
      <c r="H167" s="18">
        <f t="shared" si="161"/>
        <v>120.94619054029231</v>
      </c>
      <c r="I167" s="41">
        <f t="shared" si="131"/>
        <v>0.11580000000000001</v>
      </c>
      <c r="J167" s="18">
        <f t="shared" si="146"/>
        <v>96</v>
      </c>
      <c r="K167" s="18">
        <f t="shared" si="142"/>
        <v>1916897.8761088795</v>
      </c>
      <c r="L167" s="18">
        <f t="shared" si="143"/>
        <v>1695314.4196802392</v>
      </c>
      <c r="M167" s="18">
        <v>0</v>
      </c>
      <c r="N167" s="18">
        <f t="shared" si="144"/>
        <v>1695314.4196802392</v>
      </c>
    </row>
    <row r="168" spans="1:14" x14ac:dyDescent="0.25">
      <c r="A168" s="31">
        <v>146</v>
      </c>
      <c r="B168" s="32">
        <v>48553</v>
      </c>
      <c r="C168" s="18">
        <f t="shared" si="139"/>
        <v>28208.992543059871</v>
      </c>
      <c r="D168" s="18">
        <f t="shared" si="156"/>
        <v>27338.179971169764</v>
      </c>
      <c r="E168" s="18">
        <f t="shared" si="140"/>
        <v>10978.395821255455</v>
      </c>
      <c r="F168" s="18">
        <f t="shared" si="128"/>
        <v>16359.784149914309</v>
      </c>
      <c r="G168" s="18">
        <f t="shared" ref="G168:H168" si="162">G167</f>
        <v>749.86638134981229</v>
      </c>
      <c r="H168" s="18">
        <f t="shared" si="162"/>
        <v>120.94619054029231</v>
      </c>
      <c r="I168" s="41">
        <f t="shared" si="131"/>
        <v>0.11580000000000001</v>
      </c>
      <c r="J168" s="18">
        <f t="shared" si="146"/>
        <v>95</v>
      </c>
      <c r="K168" s="18">
        <f t="shared" si="142"/>
        <v>1933257.6602587937</v>
      </c>
      <c r="L168" s="18">
        <f t="shared" si="143"/>
        <v>1684336.0238589838</v>
      </c>
      <c r="M168" s="18">
        <v>0</v>
      </c>
      <c r="N168" s="18">
        <f t="shared" si="144"/>
        <v>1684336.0238589838</v>
      </c>
    </row>
    <row r="169" spans="1:14" x14ac:dyDescent="0.25">
      <c r="A169" s="31">
        <v>147</v>
      </c>
      <c r="B169" s="32">
        <v>48584</v>
      </c>
      <c r="C169" s="18">
        <f t="shared" si="139"/>
        <v>28208.992543059871</v>
      </c>
      <c r="D169" s="18">
        <f t="shared" si="156"/>
        <v>27338.179971169764</v>
      </c>
      <c r="E169" s="18">
        <f t="shared" si="140"/>
        <v>11084.337340930568</v>
      </c>
      <c r="F169" s="18">
        <f t="shared" si="128"/>
        <v>16253.842630239196</v>
      </c>
      <c r="G169" s="18">
        <f t="shared" ref="G169:H169" si="163">G168</f>
        <v>749.86638134981229</v>
      </c>
      <c r="H169" s="18">
        <f t="shared" si="163"/>
        <v>120.94619054029231</v>
      </c>
      <c r="I169" s="41">
        <f t="shared" si="131"/>
        <v>0.11580000000000001</v>
      </c>
      <c r="J169" s="18">
        <f t="shared" si="146"/>
        <v>94</v>
      </c>
      <c r="K169" s="18">
        <f t="shared" si="142"/>
        <v>1949511.5028890329</v>
      </c>
      <c r="L169" s="18">
        <f t="shared" si="143"/>
        <v>1673251.6865180533</v>
      </c>
      <c r="M169" s="18">
        <v>0</v>
      </c>
      <c r="N169" s="18">
        <f t="shared" si="144"/>
        <v>1673251.6865180533</v>
      </c>
    </row>
    <row r="170" spans="1:14" x14ac:dyDescent="0.25">
      <c r="A170" s="31">
        <v>148</v>
      </c>
      <c r="B170" s="32">
        <v>48615</v>
      </c>
      <c r="C170" s="18">
        <f t="shared" si="139"/>
        <v>28208.992543059871</v>
      </c>
      <c r="D170" s="18">
        <f t="shared" si="156"/>
        <v>27338.179971169764</v>
      </c>
      <c r="E170" s="18">
        <f t="shared" si="140"/>
        <v>11191.30119627055</v>
      </c>
      <c r="F170" s="18">
        <f t="shared" si="128"/>
        <v>16146.878774899214</v>
      </c>
      <c r="G170" s="18">
        <f t="shared" ref="G170:H170" si="164">G169</f>
        <v>749.86638134981229</v>
      </c>
      <c r="H170" s="18">
        <f t="shared" si="164"/>
        <v>120.94619054029231</v>
      </c>
      <c r="I170" s="41">
        <f t="shared" si="131"/>
        <v>0.11580000000000001</v>
      </c>
      <c r="J170" s="18">
        <f t="shared" si="146"/>
        <v>93</v>
      </c>
      <c r="K170" s="18">
        <f t="shared" si="142"/>
        <v>1965658.3816639322</v>
      </c>
      <c r="L170" s="18">
        <f t="shared" si="143"/>
        <v>1662060.3853217827</v>
      </c>
      <c r="M170" s="18">
        <v>0</v>
      </c>
      <c r="N170" s="18">
        <f t="shared" si="144"/>
        <v>1662060.3853217827</v>
      </c>
    </row>
    <row r="171" spans="1:14" x14ac:dyDescent="0.25">
      <c r="A171" s="31">
        <v>149</v>
      </c>
      <c r="B171" s="32">
        <v>48643</v>
      </c>
      <c r="C171" s="18">
        <f t="shared" si="139"/>
        <v>28208.992543059871</v>
      </c>
      <c r="D171" s="18">
        <f t="shared" si="156"/>
        <v>27338.179971169764</v>
      </c>
      <c r="E171" s="18">
        <f t="shared" si="140"/>
        <v>11299.29725281456</v>
      </c>
      <c r="F171" s="18">
        <f t="shared" si="128"/>
        <v>16038.882718355204</v>
      </c>
      <c r="G171" s="18">
        <f t="shared" ref="G171:H171" si="165">G170</f>
        <v>749.86638134981229</v>
      </c>
      <c r="H171" s="18">
        <f t="shared" si="165"/>
        <v>120.94619054029231</v>
      </c>
      <c r="I171" s="41">
        <f t="shared" si="131"/>
        <v>0.11580000000000001</v>
      </c>
      <c r="J171" s="18">
        <f t="shared" si="146"/>
        <v>92</v>
      </c>
      <c r="K171" s="18">
        <f t="shared" si="142"/>
        <v>1981697.2643822874</v>
      </c>
      <c r="L171" s="18">
        <f t="shared" si="143"/>
        <v>1650761.0880689682</v>
      </c>
      <c r="M171" s="18">
        <v>0</v>
      </c>
      <c r="N171" s="18">
        <f t="shared" si="144"/>
        <v>1650761.0880689682</v>
      </c>
    </row>
    <row r="172" spans="1:14" x14ac:dyDescent="0.25">
      <c r="A172" s="31">
        <v>150</v>
      </c>
      <c r="B172" s="32">
        <v>48674</v>
      </c>
      <c r="C172" s="18">
        <f t="shared" si="139"/>
        <v>28208.992543059871</v>
      </c>
      <c r="D172" s="18">
        <f t="shared" si="156"/>
        <v>27338.179971169764</v>
      </c>
      <c r="E172" s="18">
        <f t="shared" si="140"/>
        <v>11408.335471304221</v>
      </c>
      <c r="F172" s="18">
        <f t="shared" si="128"/>
        <v>15929.844499865543</v>
      </c>
      <c r="G172" s="18">
        <f t="shared" ref="G172:H172" si="166">G171</f>
        <v>749.86638134981229</v>
      </c>
      <c r="H172" s="18">
        <f t="shared" si="166"/>
        <v>120.94619054029231</v>
      </c>
      <c r="I172" s="41">
        <f t="shared" si="131"/>
        <v>0.11580000000000001</v>
      </c>
      <c r="J172" s="18">
        <f t="shared" si="146"/>
        <v>91</v>
      </c>
      <c r="K172" s="18">
        <f t="shared" si="142"/>
        <v>1997627.1088821529</v>
      </c>
      <c r="L172" s="18">
        <f t="shared" si="143"/>
        <v>1639352.752597664</v>
      </c>
      <c r="M172" s="18">
        <v>0</v>
      </c>
      <c r="N172" s="18">
        <f t="shared" si="144"/>
        <v>1639352.752597664</v>
      </c>
    </row>
    <row r="173" spans="1:14" x14ac:dyDescent="0.25">
      <c r="A173" s="31">
        <v>151</v>
      </c>
      <c r="B173" s="32">
        <v>48704</v>
      </c>
      <c r="C173" s="18">
        <f t="shared" si="139"/>
        <v>28208.992543059878</v>
      </c>
      <c r="D173" s="18">
        <f t="shared" si="156"/>
        <v>27338.179971169771</v>
      </c>
      <c r="E173" s="18">
        <f t="shared" si="140"/>
        <v>11518.42590860231</v>
      </c>
      <c r="F173" s="18">
        <f t="shared" si="128"/>
        <v>15819.754062567461</v>
      </c>
      <c r="G173" s="18">
        <f t="shared" ref="G173:H173" si="167">G172</f>
        <v>749.86638134981229</v>
      </c>
      <c r="H173" s="18">
        <f t="shared" si="167"/>
        <v>120.94619054029231</v>
      </c>
      <c r="I173" s="41">
        <f t="shared" si="131"/>
        <v>0.11580000000000001</v>
      </c>
      <c r="J173" s="18">
        <f t="shared" si="146"/>
        <v>90</v>
      </c>
      <c r="K173" s="18">
        <f t="shared" si="142"/>
        <v>2013446.8629447203</v>
      </c>
      <c r="L173" s="18">
        <f t="shared" si="143"/>
        <v>1627834.3266890617</v>
      </c>
      <c r="M173" s="18">
        <v>0</v>
      </c>
      <c r="N173" s="18">
        <f t="shared" si="144"/>
        <v>1627834.3266890617</v>
      </c>
    </row>
    <row r="174" spans="1:14" x14ac:dyDescent="0.25">
      <c r="A174" s="31">
        <v>152</v>
      </c>
      <c r="B174" s="32">
        <v>48735</v>
      </c>
      <c r="C174" s="18">
        <f t="shared" si="139"/>
        <v>28208.992543059871</v>
      </c>
      <c r="D174" s="18">
        <f t="shared" si="156"/>
        <v>27338.179971169764</v>
      </c>
      <c r="E174" s="18">
        <f t="shared" si="140"/>
        <v>11629.578718620316</v>
      </c>
      <c r="F174" s="18">
        <f t="shared" si="128"/>
        <v>15708.601252549448</v>
      </c>
      <c r="G174" s="18">
        <f t="shared" ref="G174:H174" si="168">G173</f>
        <v>749.86638134981229</v>
      </c>
      <c r="H174" s="18">
        <f t="shared" si="168"/>
        <v>120.94619054029231</v>
      </c>
      <c r="I174" s="41">
        <f t="shared" si="131"/>
        <v>0.11580000000000001</v>
      </c>
      <c r="J174" s="18">
        <f t="shared" si="146"/>
        <v>89</v>
      </c>
      <c r="K174" s="18">
        <f t="shared" si="142"/>
        <v>2029155.4641972699</v>
      </c>
      <c r="L174" s="18">
        <f t="shared" si="143"/>
        <v>1616204.7479704414</v>
      </c>
      <c r="M174" s="18">
        <v>0</v>
      </c>
      <c r="N174" s="18">
        <f t="shared" si="144"/>
        <v>1616204.7479704414</v>
      </c>
    </row>
    <row r="175" spans="1:14" x14ac:dyDescent="0.25">
      <c r="A175" s="31">
        <v>153</v>
      </c>
      <c r="B175" s="32">
        <v>48765</v>
      </c>
      <c r="C175" s="18">
        <f t="shared" si="139"/>
        <v>28208.992543059871</v>
      </c>
      <c r="D175" s="18">
        <f t="shared" si="156"/>
        <v>27338.179971169764</v>
      </c>
      <c r="E175" s="18">
        <f t="shared" si="140"/>
        <v>11741.804153255005</v>
      </c>
      <c r="F175" s="18">
        <f t="shared" si="128"/>
        <v>15596.375817914759</v>
      </c>
      <c r="G175" s="18">
        <f t="shared" ref="G175:H175" si="169">G174</f>
        <v>749.86638134981229</v>
      </c>
      <c r="H175" s="18">
        <f t="shared" si="169"/>
        <v>120.94619054029231</v>
      </c>
      <c r="I175" s="41">
        <f t="shared" si="131"/>
        <v>0.11580000000000001</v>
      </c>
      <c r="J175" s="18">
        <f t="shared" si="146"/>
        <v>88</v>
      </c>
      <c r="K175" s="18">
        <f t="shared" si="142"/>
        <v>2044751.8400151846</v>
      </c>
      <c r="L175" s="18">
        <f t="shared" si="143"/>
        <v>1604462.9438171864</v>
      </c>
      <c r="M175" s="18">
        <v>0</v>
      </c>
      <c r="N175" s="18">
        <f t="shared" si="144"/>
        <v>1604462.9438171864</v>
      </c>
    </row>
    <row r="176" spans="1:14" x14ac:dyDescent="0.25">
      <c r="A176" s="31">
        <v>154</v>
      </c>
      <c r="B176" s="32">
        <v>48796</v>
      </c>
      <c r="C176" s="18">
        <f t="shared" si="139"/>
        <v>28208.992543059878</v>
      </c>
      <c r="D176" s="18">
        <f t="shared" si="156"/>
        <v>27338.179971169771</v>
      </c>
      <c r="E176" s="18">
        <f t="shared" si="140"/>
        <v>11855.112563333922</v>
      </c>
      <c r="F176" s="18">
        <f t="shared" si="128"/>
        <v>15483.06740783585</v>
      </c>
      <c r="G176" s="18">
        <f t="shared" ref="G176:H176" si="170">G175</f>
        <v>749.86638134981229</v>
      </c>
      <c r="H176" s="18">
        <f t="shared" si="170"/>
        <v>120.94619054029231</v>
      </c>
      <c r="I176" s="41">
        <f t="shared" si="131"/>
        <v>0.11580000000000001</v>
      </c>
      <c r="J176" s="18">
        <f t="shared" si="146"/>
        <v>87</v>
      </c>
      <c r="K176" s="18">
        <f t="shared" si="142"/>
        <v>2060234.9074230203</v>
      </c>
      <c r="L176" s="18">
        <f t="shared" si="143"/>
        <v>1592607.8312538525</v>
      </c>
      <c r="M176" s="18">
        <v>0</v>
      </c>
      <c r="N176" s="18">
        <f t="shared" si="144"/>
        <v>1592607.8312538525</v>
      </c>
    </row>
    <row r="177" spans="1:14" x14ac:dyDescent="0.25">
      <c r="A177" s="31">
        <v>155</v>
      </c>
      <c r="B177" s="32">
        <v>48827</v>
      </c>
      <c r="C177" s="18">
        <f t="shared" si="139"/>
        <v>28208.992543059871</v>
      </c>
      <c r="D177" s="18">
        <f t="shared" si="156"/>
        <v>27338.179971169764</v>
      </c>
      <c r="E177" s="18">
        <f t="shared" si="140"/>
        <v>11969.514399570087</v>
      </c>
      <c r="F177" s="18">
        <f t="shared" si="128"/>
        <v>15368.665571599677</v>
      </c>
      <c r="G177" s="18">
        <f t="shared" ref="G177:H177" si="171">G176</f>
        <v>749.86638134981229</v>
      </c>
      <c r="H177" s="18">
        <f t="shared" si="171"/>
        <v>120.94619054029231</v>
      </c>
      <c r="I177" s="41">
        <f t="shared" si="131"/>
        <v>0.11580000000000001</v>
      </c>
      <c r="J177" s="18">
        <f t="shared" si="146"/>
        <v>86</v>
      </c>
      <c r="K177" s="18">
        <f t="shared" si="142"/>
        <v>2075603.5729946201</v>
      </c>
      <c r="L177" s="18">
        <f t="shared" si="143"/>
        <v>1580638.3168542823</v>
      </c>
      <c r="M177" s="18">
        <v>0</v>
      </c>
      <c r="N177" s="18">
        <f t="shared" si="144"/>
        <v>1580638.3168542823</v>
      </c>
    </row>
    <row r="178" spans="1:14" x14ac:dyDescent="0.25">
      <c r="A178" s="31">
        <v>156</v>
      </c>
      <c r="B178" s="32">
        <v>48857</v>
      </c>
      <c r="C178" s="18">
        <f t="shared" si="139"/>
        <v>28208.992543059878</v>
      </c>
      <c r="D178" s="18">
        <f t="shared" si="156"/>
        <v>27338.179971169771</v>
      </c>
      <c r="E178" s="18">
        <f t="shared" si="140"/>
        <v>12085.020213525944</v>
      </c>
      <c r="F178" s="18">
        <f t="shared" si="128"/>
        <v>15253.159757643827</v>
      </c>
      <c r="G178" s="18">
        <f t="shared" ref="G178:H178" si="172">G177</f>
        <v>749.86638134981229</v>
      </c>
      <c r="H178" s="18">
        <f t="shared" si="172"/>
        <v>120.94619054029231</v>
      </c>
      <c r="I178" s="41">
        <f t="shared" si="131"/>
        <v>0.11580000000000001</v>
      </c>
      <c r="J178" s="18">
        <f t="shared" si="146"/>
        <v>85</v>
      </c>
      <c r="K178" s="18">
        <f t="shared" si="142"/>
        <v>2090856.732752264</v>
      </c>
      <c r="L178" s="18">
        <f t="shared" si="143"/>
        <v>1568553.2966407563</v>
      </c>
      <c r="M178" s="18">
        <v>0</v>
      </c>
      <c r="N178" s="18">
        <f t="shared" si="144"/>
        <v>1568553.2966407563</v>
      </c>
    </row>
    <row r="179" spans="1:14" x14ac:dyDescent="0.25">
      <c r="A179" s="31">
        <v>157</v>
      </c>
      <c r="B179" s="32">
        <v>48888</v>
      </c>
      <c r="C179" s="18">
        <f t="shared" si="139"/>
        <v>28208.992543059871</v>
      </c>
      <c r="D179" s="18">
        <f t="shared" si="156"/>
        <v>27338.179971169764</v>
      </c>
      <c r="E179" s="18">
        <f t="shared" si="140"/>
        <v>12201.640658586464</v>
      </c>
      <c r="F179" s="18">
        <f t="shared" si="128"/>
        <v>15136.5393125833</v>
      </c>
      <c r="G179" s="18">
        <f t="shared" ref="G179:H179" si="173">G178</f>
        <v>749.86638134981229</v>
      </c>
      <c r="H179" s="18">
        <f t="shared" si="173"/>
        <v>120.94619054029231</v>
      </c>
      <c r="I179" s="41">
        <f t="shared" si="131"/>
        <v>0.11580000000000001</v>
      </c>
      <c r="J179" s="18">
        <f t="shared" si="146"/>
        <v>84</v>
      </c>
      <c r="K179" s="18">
        <f t="shared" si="142"/>
        <v>2105993.2720648474</v>
      </c>
      <c r="L179" s="18">
        <f t="shared" si="143"/>
        <v>1556351.6559821698</v>
      </c>
      <c r="M179" s="18">
        <v>0</v>
      </c>
      <c r="N179" s="18">
        <f t="shared" si="144"/>
        <v>1556351.6559821698</v>
      </c>
    </row>
    <row r="180" spans="1:14" x14ac:dyDescent="0.25">
      <c r="A180" s="31">
        <v>158</v>
      </c>
      <c r="B180" s="32">
        <v>48918</v>
      </c>
      <c r="C180" s="18">
        <f t="shared" si="139"/>
        <v>28208.992543059871</v>
      </c>
      <c r="D180" s="18">
        <f t="shared" si="156"/>
        <v>27338.179971169764</v>
      </c>
      <c r="E180" s="18">
        <f t="shared" si="140"/>
        <v>12319.386490941823</v>
      </c>
      <c r="F180" s="18">
        <f t="shared" si="128"/>
        <v>15018.793480227941</v>
      </c>
      <c r="G180" s="18">
        <f t="shared" ref="G180:H180" si="174">G179</f>
        <v>749.86638134981229</v>
      </c>
      <c r="H180" s="18">
        <f t="shared" si="174"/>
        <v>120.94619054029231</v>
      </c>
      <c r="I180" s="41">
        <f t="shared" si="131"/>
        <v>0.11580000000000001</v>
      </c>
      <c r="J180" s="18">
        <f t="shared" si="146"/>
        <v>83</v>
      </c>
      <c r="K180" s="18">
        <f t="shared" si="142"/>
        <v>2121012.0655450756</v>
      </c>
      <c r="L180" s="18">
        <f t="shared" si="143"/>
        <v>1544032.269491228</v>
      </c>
      <c r="M180" s="18">
        <v>0</v>
      </c>
      <c r="N180" s="18">
        <f t="shared" si="144"/>
        <v>1544032.269491228</v>
      </c>
    </row>
    <row r="181" spans="1:14" x14ac:dyDescent="0.25">
      <c r="A181" s="31">
        <v>159</v>
      </c>
      <c r="B181" s="32">
        <v>48949</v>
      </c>
      <c r="C181" s="18">
        <f t="shared" si="139"/>
        <v>28208.992543059871</v>
      </c>
      <c r="D181" s="18">
        <f t="shared" si="156"/>
        <v>27338.179971169764</v>
      </c>
      <c r="E181" s="18">
        <f t="shared" si="140"/>
        <v>12438.268570579414</v>
      </c>
      <c r="F181" s="18">
        <f t="shared" si="128"/>
        <v>14899.91140059035</v>
      </c>
      <c r="G181" s="18">
        <f t="shared" ref="G181:H181" si="175">G180</f>
        <v>749.86638134981229</v>
      </c>
      <c r="H181" s="18">
        <f t="shared" si="175"/>
        <v>120.94619054029231</v>
      </c>
      <c r="I181" s="41">
        <f t="shared" si="131"/>
        <v>0.11580000000000001</v>
      </c>
      <c r="J181" s="18">
        <f t="shared" si="146"/>
        <v>82</v>
      </c>
      <c r="K181" s="18">
        <f t="shared" si="142"/>
        <v>2135911.9769456661</v>
      </c>
      <c r="L181" s="18">
        <f t="shared" si="143"/>
        <v>1531594.0009206487</v>
      </c>
      <c r="M181" s="18">
        <v>0</v>
      </c>
      <c r="N181" s="18">
        <f t="shared" si="144"/>
        <v>1531594.0009206487</v>
      </c>
    </row>
    <row r="182" spans="1:14" x14ac:dyDescent="0.25">
      <c r="A182" s="31">
        <v>160</v>
      </c>
      <c r="B182" s="32">
        <v>48980</v>
      </c>
      <c r="C182" s="18">
        <f t="shared" si="139"/>
        <v>28208.992543059878</v>
      </c>
      <c r="D182" s="18">
        <f t="shared" si="156"/>
        <v>27338.179971169771</v>
      </c>
      <c r="E182" s="18">
        <f t="shared" si="140"/>
        <v>12558.29786228551</v>
      </c>
      <c r="F182" s="18">
        <f t="shared" si="128"/>
        <v>14779.882108884261</v>
      </c>
      <c r="G182" s="18">
        <f t="shared" ref="G182:H182" si="176">G181</f>
        <v>749.86638134981229</v>
      </c>
      <c r="H182" s="18">
        <f t="shared" si="176"/>
        <v>120.94619054029231</v>
      </c>
      <c r="I182" s="41">
        <f t="shared" si="131"/>
        <v>0.11580000000000001</v>
      </c>
      <c r="J182" s="18">
        <f t="shared" si="146"/>
        <v>81</v>
      </c>
      <c r="K182" s="18">
        <f t="shared" si="142"/>
        <v>2150691.8590545505</v>
      </c>
      <c r="L182" s="18">
        <f t="shared" si="143"/>
        <v>1519035.7030583632</v>
      </c>
      <c r="M182" s="18">
        <v>0</v>
      </c>
      <c r="N182" s="18">
        <f t="shared" si="144"/>
        <v>1519035.7030583632</v>
      </c>
    </row>
    <row r="183" spans="1:14" x14ac:dyDescent="0.25">
      <c r="A183" s="31">
        <v>161</v>
      </c>
      <c r="B183" s="32">
        <v>49008</v>
      </c>
      <c r="C183" s="18">
        <f t="shared" si="139"/>
        <v>28208.992543059878</v>
      </c>
      <c r="D183" s="18">
        <f t="shared" si="156"/>
        <v>27338.179971169771</v>
      </c>
      <c r="E183" s="18">
        <f t="shared" si="140"/>
        <v>12679.485436656565</v>
      </c>
      <c r="F183" s="18">
        <f t="shared" si="128"/>
        <v>14658.694534513206</v>
      </c>
      <c r="G183" s="18">
        <f t="shared" ref="G183:H183" si="177">G182</f>
        <v>749.86638134981229</v>
      </c>
      <c r="H183" s="18">
        <f t="shared" si="177"/>
        <v>120.94619054029231</v>
      </c>
      <c r="I183" s="41">
        <f t="shared" si="131"/>
        <v>0.11580000000000001</v>
      </c>
      <c r="J183" s="18">
        <f t="shared" si="146"/>
        <v>80</v>
      </c>
      <c r="K183" s="18">
        <f t="shared" si="142"/>
        <v>2165350.5535890637</v>
      </c>
      <c r="L183" s="18">
        <f t="shared" si="143"/>
        <v>1506356.2176217067</v>
      </c>
      <c r="M183" s="18">
        <v>0</v>
      </c>
      <c r="N183" s="18">
        <f t="shared" si="144"/>
        <v>1506356.2176217067</v>
      </c>
    </row>
    <row r="184" spans="1:14" x14ac:dyDescent="0.25">
      <c r="A184" s="31">
        <v>162</v>
      </c>
      <c r="B184" s="32">
        <v>49039</v>
      </c>
      <c r="C184" s="18">
        <f t="shared" si="139"/>
        <v>28208.992543059878</v>
      </c>
      <c r="D184" s="18">
        <f t="shared" si="156"/>
        <v>27338.179971169771</v>
      </c>
      <c r="E184" s="18">
        <f t="shared" si="140"/>
        <v>12801.842471120301</v>
      </c>
      <c r="F184" s="18">
        <f t="shared" si="128"/>
        <v>14536.337500049471</v>
      </c>
      <c r="G184" s="18">
        <f t="shared" ref="G184:H184" si="178">G183</f>
        <v>749.86638134981229</v>
      </c>
      <c r="H184" s="18">
        <f t="shared" si="178"/>
        <v>120.94619054029231</v>
      </c>
      <c r="I184" s="41">
        <f t="shared" si="131"/>
        <v>0.11580000000000001</v>
      </c>
      <c r="J184" s="18">
        <f t="shared" si="146"/>
        <v>79</v>
      </c>
      <c r="K184" s="18">
        <f t="shared" si="142"/>
        <v>2179886.891089113</v>
      </c>
      <c r="L184" s="18">
        <f t="shared" si="143"/>
        <v>1493554.3751505862</v>
      </c>
      <c r="M184" s="18">
        <v>0</v>
      </c>
      <c r="N184" s="18">
        <f t="shared" si="144"/>
        <v>1493554.3751505862</v>
      </c>
    </row>
    <row r="185" spans="1:14" x14ac:dyDescent="0.25">
      <c r="A185" s="31">
        <v>163</v>
      </c>
      <c r="B185" s="32">
        <v>49069</v>
      </c>
      <c r="C185" s="18">
        <f t="shared" si="139"/>
        <v>28208.992543059871</v>
      </c>
      <c r="D185" s="18">
        <f t="shared" si="156"/>
        <v>27338.179971169764</v>
      </c>
      <c r="E185" s="18">
        <f t="shared" si="140"/>
        <v>12925.380250966606</v>
      </c>
      <c r="F185" s="18">
        <f t="shared" si="128"/>
        <v>14412.799720203158</v>
      </c>
      <c r="G185" s="18">
        <f t="shared" ref="G185:H185" si="179">G184</f>
        <v>749.86638134981229</v>
      </c>
      <c r="H185" s="18">
        <f t="shared" si="179"/>
        <v>120.94619054029231</v>
      </c>
      <c r="I185" s="41">
        <f t="shared" si="131"/>
        <v>0.11580000000000001</v>
      </c>
      <c r="J185" s="18">
        <f t="shared" si="146"/>
        <v>78</v>
      </c>
      <c r="K185" s="18">
        <f t="shared" si="142"/>
        <v>2194299.690809316</v>
      </c>
      <c r="L185" s="18">
        <f t="shared" si="143"/>
        <v>1480628.9948996196</v>
      </c>
      <c r="M185" s="18">
        <v>0</v>
      </c>
      <c r="N185" s="18">
        <f t="shared" si="144"/>
        <v>1480628.9948996196</v>
      </c>
    </row>
    <row r="186" spans="1:14" x14ac:dyDescent="0.25">
      <c r="A186" s="31">
        <v>164</v>
      </c>
      <c r="B186" s="32">
        <v>49100</v>
      </c>
      <c r="C186" s="18">
        <f t="shared" si="139"/>
        <v>28208.992543059871</v>
      </c>
      <c r="D186" s="18">
        <f t="shared" si="156"/>
        <v>27338.179971169764</v>
      </c>
      <c r="E186" s="18">
        <f t="shared" si="140"/>
        <v>13050.110170388432</v>
      </c>
      <c r="F186" s="18">
        <f t="shared" si="128"/>
        <v>14288.069800781332</v>
      </c>
      <c r="G186" s="18">
        <f t="shared" ref="G186:H186" si="180">G185</f>
        <v>749.86638134981229</v>
      </c>
      <c r="H186" s="18">
        <f t="shared" si="180"/>
        <v>120.94619054029231</v>
      </c>
      <c r="I186" s="41">
        <f t="shared" si="131"/>
        <v>0.11580000000000001</v>
      </c>
      <c r="J186" s="18">
        <f t="shared" si="146"/>
        <v>77</v>
      </c>
      <c r="K186" s="18">
        <f t="shared" si="142"/>
        <v>2208587.7606100976</v>
      </c>
      <c r="L186" s="18">
        <f t="shared" si="143"/>
        <v>1467578.8847292312</v>
      </c>
      <c r="M186" s="18">
        <v>0</v>
      </c>
      <c r="N186" s="18">
        <f t="shared" si="144"/>
        <v>1467578.8847292312</v>
      </c>
    </row>
    <row r="187" spans="1:14" x14ac:dyDescent="0.25">
      <c r="A187" s="31">
        <v>165</v>
      </c>
      <c r="B187" s="32">
        <v>49130</v>
      </c>
      <c r="C187" s="18">
        <f t="shared" si="139"/>
        <v>28208.992543059871</v>
      </c>
      <c r="D187" s="18">
        <f t="shared" si="156"/>
        <v>27338.179971169764</v>
      </c>
      <c r="E187" s="18">
        <f t="shared" si="140"/>
        <v>13176.043733532681</v>
      </c>
      <c r="F187" s="18">
        <f t="shared" si="128"/>
        <v>14162.136237637083</v>
      </c>
      <c r="G187" s="18">
        <f t="shared" ref="G187:H187" si="181">G186</f>
        <v>749.86638134981229</v>
      </c>
      <c r="H187" s="18">
        <f t="shared" si="181"/>
        <v>120.94619054029231</v>
      </c>
      <c r="I187" s="41">
        <f t="shared" si="131"/>
        <v>0.11580000000000001</v>
      </c>
      <c r="J187" s="18">
        <f t="shared" si="146"/>
        <v>76</v>
      </c>
      <c r="K187" s="18">
        <f t="shared" si="142"/>
        <v>2222749.8968477347</v>
      </c>
      <c r="L187" s="18">
        <f t="shared" si="143"/>
        <v>1454402.8409956985</v>
      </c>
      <c r="M187" s="18">
        <v>0</v>
      </c>
      <c r="N187" s="18">
        <f t="shared" si="144"/>
        <v>1454402.8409956985</v>
      </c>
    </row>
    <row r="188" spans="1:14" x14ac:dyDescent="0.25">
      <c r="A188" s="31">
        <v>166</v>
      </c>
      <c r="B188" s="32">
        <v>49161</v>
      </c>
      <c r="C188" s="18">
        <f t="shared" si="139"/>
        <v>28208.992543059878</v>
      </c>
      <c r="D188" s="18">
        <f t="shared" si="156"/>
        <v>27338.179971169771</v>
      </c>
      <c r="E188" s="18">
        <f t="shared" si="140"/>
        <v>13303.19255556128</v>
      </c>
      <c r="F188" s="18">
        <f t="shared" si="128"/>
        <v>14034.987415608492</v>
      </c>
      <c r="G188" s="18">
        <f t="shared" ref="G188:H188" si="182">G187</f>
        <v>749.86638134981229</v>
      </c>
      <c r="H188" s="18">
        <f t="shared" si="182"/>
        <v>120.94619054029231</v>
      </c>
      <c r="I188" s="41">
        <f t="shared" si="131"/>
        <v>0.11580000000000001</v>
      </c>
      <c r="J188" s="18">
        <f t="shared" si="146"/>
        <v>75</v>
      </c>
      <c r="K188" s="18">
        <f t="shared" si="142"/>
        <v>2236784.8842633432</v>
      </c>
      <c r="L188" s="18">
        <f t="shared" si="143"/>
        <v>1441099.6484401373</v>
      </c>
      <c r="M188" s="18">
        <v>0</v>
      </c>
      <c r="N188" s="18">
        <f t="shared" si="144"/>
        <v>1441099.6484401373</v>
      </c>
    </row>
    <row r="189" spans="1:14" x14ac:dyDescent="0.25">
      <c r="A189" s="31">
        <v>167</v>
      </c>
      <c r="B189" s="32">
        <v>49192</v>
      </c>
      <c r="C189" s="18">
        <f t="shared" si="139"/>
        <v>28208.992543059871</v>
      </c>
      <c r="D189" s="18">
        <f t="shared" si="156"/>
        <v>27338.179971169764</v>
      </c>
      <c r="E189" s="18">
        <f t="shared" si="140"/>
        <v>13431.568363722437</v>
      </c>
      <c r="F189" s="18">
        <f t="shared" si="128"/>
        <v>13906.611607447327</v>
      </c>
      <c r="G189" s="18">
        <f t="shared" ref="G189:H189" si="183">G188</f>
        <v>749.86638134981229</v>
      </c>
      <c r="H189" s="18">
        <f t="shared" si="183"/>
        <v>120.94619054029231</v>
      </c>
      <c r="I189" s="41">
        <f t="shared" si="131"/>
        <v>0.11580000000000001</v>
      </c>
      <c r="J189" s="18">
        <f t="shared" si="146"/>
        <v>74</v>
      </c>
      <c r="K189" s="18">
        <f t="shared" si="142"/>
        <v>2250691.4958707904</v>
      </c>
      <c r="L189" s="18">
        <f t="shared" si="143"/>
        <v>1427668.0800764149</v>
      </c>
      <c r="M189" s="18">
        <v>0</v>
      </c>
      <c r="N189" s="18">
        <f t="shared" si="144"/>
        <v>1427668.0800764149</v>
      </c>
    </row>
    <row r="190" spans="1:14" x14ac:dyDescent="0.25">
      <c r="A190" s="31">
        <v>168</v>
      </c>
      <c r="B190" s="32">
        <v>49222</v>
      </c>
      <c r="C190" s="18">
        <f t="shared" si="139"/>
        <v>28208.992543059878</v>
      </c>
      <c r="D190" s="18">
        <f t="shared" si="156"/>
        <v>27338.179971169771</v>
      </c>
      <c r="E190" s="18">
        <f t="shared" si="140"/>
        <v>13561.182998432367</v>
      </c>
      <c r="F190" s="18">
        <f t="shared" si="128"/>
        <v>13776.996972737405</v>
      </c>
      <c r="G190" s="18">
        <f t="shared" ref="G190:H190" si="184">G189</f>
        <v>749.86638134981229</v>
      </c>
      <c r="H190" s="18">
        <f t="shared" si="184"/>
        <v>120.94619054029231</v>
      </c>
      <c r="I190" s="41">
        <f t="shared" si="131"/>
        <v>0.11580000000000001</v>
      </c>
      <c r="J190" s="18">
        <f t="shared" si="146"/>
        <v>73</v>
      </c>
      <c r="K190" s="18">
        <f t="shared" si="142"/>
        <v>2264468.4928435278</v>
      </c>
      <c r="L190" s="18">
        <f t="shared" si="143"/>
        <v>1414106.8970779825</v>
      </c>
      <c r="M190" s="18">
        <v>0</v>
      </c>
      <c r="N190" s="18">
        <f t="shared" si="144"/>
        <v>1414106.8970779825</v>
      </c>
    </row>
    <row r="191" spans="1:14" x14ac:dyDescent="0.25">
      <c r="A191" s="31">
        <v>169</v>
      </c>
      <c r="B191" s="32">
        <v>49253</v>
      </c>
      <c r="C191" s="18">
        <f t="shared" si="139"/>
        <v>28208.992543059881</v>
      </c>
      <c r="D191" s="18">
        <f t="shared" si="156"/>
        <v>27338.179971169775</v>
      </c>
      <c r="E191" s="18">
        <f t="shared" si="140"/>
        <v>13692.048414367242</v>
      </c>
      <c r="F191" s="18">
        <f t="shared" si="128"/>
        <v>13646.131556802533</v>
      </c>
      <c r="G191" s="18">
        <f t="shared" ref="G191:H191" si="185">G190</f>
        <v>749.86638134981229</v>
      </c>
      <c r="H191" s="18">
        <f t="shared" si="185"/>
        <v>120.94619054029231</v>
      </c>
      <c r="I191" s="41">
        <f t="shared" si="131"/>
        <v>0.11580000000000001</v>
      </c>
      <c r="J191" s="18">
        <f t="shared" si="146"/>
        <v>72</v>
      </c>
      <c r="K191" s="18">
        <f t="shared" si="142"/>
        <v>2278114.6244003302</v>
      </c>
      <c r="L191" s="18">
        <f t="shared" si="143"/>
        <v>1400414.8486636153</v>
      </c>
      <c r="M191" s="18">
        <v>0</v>
      </c>
      <c r="N191" s="18">
        <f t="shared" si="144"/>
        <v>1400414.8486636153</v>
      </c>
    </row>
    <row r="192" spans="1:14" x14ac:dyDescent="0.25">
      <c r="A192" s="31">
        <v>170</v>
      </c>
      <c r="B192" s="32">
        <v>49283</v>
      </c>
      <c r="C192" s="18">
        <f t="shared" si="139"/>
        <v>28208.992543059871</v>
      </c>
      <c r="D192" s="18">
        <f t="shared" si="156"/>
        <v>27338.179971169764</v>
      </c>
      <c r="E192" s="18">
        <f t="shared" si="140"/>
        <v>13824.176681565874</v>
      </c>
      <c r="F192" s="18">
        <f t="shared" si="128"/>
        <v>13514.00328960389</v>
      </c>
      <c r="G192" s="18">
        <f t="shared" ref="G192:H192" si="186">G191</f>
        <v>749.86638134981229</v>
      </c>
      <c r="H192" s="18">
        <f t="shared" si="186"/>
        <v>120.94619054029231</v>
      </c>
      <c r="I192" s="41">
        <f t="shared" si="131"/>
        <v>0.11580000000000001</v>
      </c>
      <c r="J192" s="18">
        <f t="shared" si="146"/>
        <v>71</v>
      </c>
      <c r="K192" s="18">
        <f t="shared" si="142"/>
        <v>2291628.6276899343</v>
      </c>
      <c r="L192" s="18">
        <f t="shared" si="143"/>
        <v>1386590.6719820495</v>
      </c>
      <c r="M192" s="18">
        <v>0</v>
      </c>
      <c r="N192" s="18">
        <f t="shared" si="144"/>
        <v>1386590.6719820495</v>
      </c>
    </row>
    <row r="193" spans="1:14" x14ac:dyDescent="0.25">
      <c r="A193" s="31">
        <v>171</v>
      </c>
      <c r="B193" s="32">
        <v>49314</v>
      </c>
      <c r="C193" s="18">
        <f t="shared" si="139"/>
        <v>28208.992543059878</v>
      </c>
      <c r="D193" s="18">
        <f t="shared" si="156"/>
        <v>27338.179971169771</v>
      </c>
      <c r="E193" s="18">
        <f t="shared" si="140"/>
        <v>13957.579986542993</v>
      </c>
      <c r="F193" s="18">
        <f t="shared" si="128"/>
        <v>13380.599984626779</v>
      </c>
      <c r="G193" s="18">
        <f t="shared" ref="G193:H193" si="187">G192</f>
        <v>749.86638134981229</v>
      </c>
      <c r="H193" s="18">
        <f t="shared" si="187"/>
        <v>120.94619054029231</v>
      </c>
      <c r="I193" s="41">
        <f t="shared" si="131"/>
        <v>0.11580000000000001</v>
      </c>
      <c r="J193" s="18">
        <f t="shared" si="146"/>
        <v>70</v>
      </c>
      <c r="K193" s="18">
        <f t="shared" si="142"/>
        <v>2305009.2276745611</v>
      </c>
      <c r="L193" s="18">
        <f t="shared" si="143"/>
        <v>1372633.0919955065</v>
      </c>
      <c r="M193" s="18">
        <v>0</v>
      </c>
      <c r="N193" s="18">
        <f t="shared" si="144"/>
        <v>1372633.0919955065</v>
      </c>
    </row>
    <row r="194" spans="1:14" x14ac:dyDescent="0.25">
      <c r="A194" s="31">
        <v>172</v>
      </c>
      <c r="B194" s="32">
        <v>49345</v>
      </c>
      <c r="C194" s="18">
        <f t="shared" si="139"/>
        <v>28208.992543059878</v>
      </c>
      <c r="D194" s="18">
        <f t="shared" si="156"/>
        <v>27338.179971169771</v>
      </c>
      <c r="E194" s="18">
        <f t="shared" si="140"/>
        <v>14092.270633413133</v>
      </c>
      <c r="F194" s="18">
        <f t="shared" si="128"/>
        <v>13245.909337756639</v>
      </c>
      <c r="G194" s="18">
        <f t="shared" ref="G194:H194" si="188">G193</f>
        <v>749.86638134981229</v>
      </c>
      <c r="H194" s="18">
        <f t="shared" si="188"/>
        <v>120.94619054029231</v>
      </c>
      <c r="I194" s="41">
        <f t="shared" si="131"/>
        <v>0.11580000000000001</v>
      </c>
      <c r="J194" s="18">
        <f t="shared" si="146"/>
        <v>69</v>
      </c>
      <c r="K194" s="18">
        <f t="shared" si="142"/>
        <v>2318255.1370123178</v>
      </c>
      <c r="L194" s="18">
        <f t="shared" si="143"/>
        <v>1358540.8213620933</v>
      </c>
      <c r="M194" s="18">
        <v>0</v>
      </c>
      <c r="N194" s="18">
        <f t="shared" si="144"/>
        <v>1358540.8213620933</v>
      </c>
    </row>
    <row r="195" spans="1:14" x14ac:dyDescent="0.25">
      <c r="A195" s="31">
        <v>173</v>
      </c>
      <c r="B195" s="32">
        <v>49373</v>
      </c>
      <c r="C195" s="18">
        <f t="shared" si="139"/>
        <v>28208.992543059878</v>
      </c>
      <c r="D195" s="18">
        <f t="shared" si="156"/>
        <v>27338.179971169771</v>
      </c>
      <c r="E195" s="18">
        <f t="shared" si="140"/>
        <v>14228.261045025567</v>
      </c>
      <c r="F195" s="18">
        <f t="shared" si="128"/>
        <v>13109.918926144204</v>
      </c>
      <c r="G195" s="18">
        <f t="shared" ref="G195:H195" si="189">G194</f>
        <v>749.86638134981229</v>
      </c>
      <c r="H195" s="18">
        <f t="shared" si="189"/>
        <v>120.94619054029231</v>
      </c>
      <c r="I195" s="41">
        <f t="shared" si="131"/>
        <v>0.11580000000000001</v>
      </c>
      <c r="J195" s="18">
        <f t="shared" si="146"/>
        <v>68</v>
      </c>
      <c r="K195" s="18">
        <f t="shared" si="142"/>
        <v>2331365.0559384618</v>
      </c>
      <c r="L195" s="18">
        <f t="shared" si="143"/>
        <v>1344312.5603170677</v>
      </c>
      <c r="M195" s="18">
        <v>0</v>
      </c>
      <c r="N195" s="18">
        <f t="shared" si="144"/>
        <v>1344312.5603170677</v>
      </c>
    </row>
    <row r="196" spans="1:14" x14ac:dyDescent="0.25">
      <c r="A196" s="31">
        <v>174</v>
      </c>
      <c r="B196" s="32">
        <v>49404</v>
      </c>
      <c r="C196" s="18">
        <f t="shared" si="139"/>
        <v>28208.992543059878</v>
      </c>
      <c r="D196" s="18">
        <f t="shared" si="156"/>
        <v>27338.179971169771</v>
      </c>
      <c r="E196" s="18">
        <f t="shared" si="140"/>
        <v>14365.563764110066</v>
      </c>
      <c r="F196" s="18">
        <f t="shared" si="128"/>
        <v>12972.616207059706</v>
      </c>
      <c r="G196" s="18">
        <f t="shared" ref="G196:H196" si="190">G195</f>
        <v>749.86638134981229</v>
      </c>
      <c r="H196" s="18">
        <f t="shared" si="190"/>
        <v>120.94619054029231</v>
      </c>
      <c r="I196" s="41">
        <f t="shared" si="131"/>
        <v>0.11580000000000001</v>
      </c>
      <c r="J196" s="18">
        <f t="shared" si="146"/>
        <v>67</v>
      </c>
      <c r="K196" s="18">
        <f t="shared" si="142"/>
        <v>2344337.6721455213</v>
      </c>
      <c r="L196" s="18">
        <f t="shared" si="143"/>
        <v>1329946.9965529577</v>
      </c>
      <c r="M196" s="18">
        <v>0</v>
      </c>
      <c r="N196" s="18">
        <f t="shared" si="144"/>
        <v>1329946.9965529577</v>
      </c>
    </row>
    <row r="197" spans="1:14" x14ac:dyDescent="0.25">
      <c r="A197" s="31">
        <v>175</v>
      </c>
      <c r="B197" s="32">
        <v>49434</v>
      </c>
      <c r="C197" s="18">
        <f t="shared" si="139"/>
        <v>28208.992543059871</v>
      </c>
      <c r="D197" s="18">
        <f t="shared" si="156"/>
        <v>27338.179971169764</v>
      </c>
      <c r="E197" s="18">
        <f t="shared" si="140"/>
        <v>14504.191454433721</v>
      </c>
      <c r="F197" s="18">
        <f t="shared" si="128"/>
        <v>12833.988516736043</v>
      </c>
      <c r="G197" s="18">
        <f t="shared" ref="G197:H197" si="191">G196</f>
        <v>749.86638134981229</v>
      </c>
      <c r="H197" s="18">
        <f t="shared" si="191"/>
        <v>120.94619054029231</v>
      </c>
      <c r="I197" s="41">
        <f t="shared" si="131"/>
        <v>0.11580000000000001</v>
      </c>
      <c r="J197" s="18">
        <f t="shared" si="146"/>
        <v>66</v>
      </c>
      <c r="K197" s="18">
        <f t="shared" si="142"/>
        <v>2357171.6606622571</v>
      </c>
      <c r="L197" s="18">
        <f t="shared" si="143"/>
        <v>1315442.8050985239</v>
      </c>
      <c r="M197" s="18">
        <v>0</v>
      </c>
      <c r="N197" s="18">
        <f t="shared" si="144"/>
        <v>1315442.8050985239</v>
      </c>
    </row>
    <row r="198" spans="1:14" x14ac:dyDescent="0.25">
      <c r="A198" s="31">
        <v>176</v>
      </c>
      <c r="B198" s="32">
        <v>49465</v>
      </c>
      <c r="C198" s="18">
        <f t="shared" si="139"/>
        <v>28208.992543059871</v>
      </c>
      <c r="D198" s="18">
        <f t="shared" si="156"/>
        <v>27338.179971169764</v>
      </c>
      <c r="E198" s="18">
        <f t="shared" si="140"/>
        <v>14644.156901969007</v>
      </c>
      <c r="F198" s="18">
        <f t="shared" si="128"/>
        <v>12694.023069200757</v>
      </c>
      <c r="G198" s="18">
        <f t="shared" ref="G198:H198" si="192">G197</f>
        <v>749.86638134981229</v>
      </c>
      <c r="H198" s="18">
        <f t="shared" si="192"/>
        <v>120.94619054029231</v>
      </c>
      <c r="I198" s="41">
        <f t="shared" si="131"/>
        <v>0.11580000000000001</v>
      </c>
      <c r="J198" s="18">
        <f t="shared" si="146"/>
        <v>65</v>
      </c>
      <c r="K198" s="18">
        <f t="shared" si="142"/>
        <v>2369865.6837314577</v>
      </c>
      <c r="L198" s="18">
        <f t="shared" si="143"/>
        <v>1300798.6481965547</v>
      </c>
      <c r="M198" s="18">
        <v>0</v>
      </c>
      <c r="N198" s="18">
        <f t="shared" si="144"/>
        <v>1300798.6481965547</v>
      </c>
    </row>
    <row r="199" spans="1:14" x14ac:dyDescent="0.25">
      <c r="A199" s="31">
        <v>177</v>
      </c>
      <c r="B199" s="32">
        <v>49495</v>
      </c>
      <c r="C199" s="18">
        <f t="shared" si="139"/>
        <v>28208.992543059871</v>
      </c>
      <c r="D199" s="18">
        <f t="shared" si="156"/>
        <v>27338.179971169764</v>
      </c>
      <c r="E199" s="18">
        <f t="shared" si="140"/>
        <v>14785.473016073009</v>
      </c>
      <c r="F199" s="18">
        <f t="shared" si="128"/>
        <v>12552.706955096755</v>
      </c>
      <c r="G199" s="18">
        <f t="shared" ref="G199:H199" si="193">G198</f>
        <v>749.86638134981229</v>
      </c>
      <c r="H199" s="18">
        <f t="shared" si="193"/>
        <v>120.94619054029231</v>
      </c>
      <c r="I199" s="41">
        <f t="shared" si="131"/>
        <v>0.11580000000000001</v>
      </c>
      <c r="J199" s="18">
        <f t="shared" si="146"/>
        <v>64</v>
      </c>
      <c r="K199" s="18">
        <f t="shared" si="142"/>
        <v>2382418.3906865544</v>
      </c>
      <c r="L199" s="18">
        <f t="shared" si="143"/>
        <v>1286013.1751804817</v>
      </c>
      <c r="M199" s="18">
        <v>0</v>
      </c>
      <c r="N199" s="18">
        <f t="shared" si="144"/>
        <v>1286013.1751804817</v>
      </c>
    </row>
    <row r="200" spans="1:14" x14ac:dyDescent="0.25">
      <c r="A200" s="31">
        <v>178</v>
      </c>
      <c r="B200" s="32">
        <v>49526</v>
      </c>
      <c r="C200" s="18">
        <f t="shared" si="139"/>
        <v>28208.992543059871</v>
      </c>
      <c r="D200" s="18">
        <f t="shared" si="156"/>
        <v>27338.179971169764</v>
      </c>
      <c r="E200" s="18">
        <f t="shared" si="140"/>
        <v>14928.152830678115</v>
      </c>
      <c r="F200" s="18">
        <f t="shared" si="128"/>
        <v>12410.027140491649</v>
      </c>
      <c r="G200" s="18">
        <f t="shared" ref="G200:H200" si="194">G199</f>
        <v>749.86638134981229</v>
      </c>
      <c r="H200" s="18">
        <f t="shared" si="194"/>
        <v>120.94619054029231</v>
      </c>
      <c r="I200" s="41">
        <f t="shared" si="131"/>
        <v>0.11580000000000001</v>
      </c>
      <c r="J200" s="18">
        <f t="shared" si="146"/>
        <v>63</v>
      </c>
      <c r="K200" s="18">
        <f t="shared" si="142"/>
        <v>2394828.417827046</v>
      </c>
      <c r="L200" s="18">
        <f t="shared" si="143"/>
        <v>1271085.0223498037</v>
      </c>
      <c r="M200" s="18">
        <v>0</v>
      </c>
      <c r="N200" s="18">
        <f t="shared" si="144"/>
        <v>1271085.0223498037</v>
      </c>
    </row>
    <row r="201" spans="1:14" x14ac:dyDescent="0.25">
      <c r="A201" s="31">
        <v>179</v>
      </c>
      <c r="B201" s="32">
        <v>49557</v>
      </c>
      <c r="C201" s="18">
        <f t="shared" si="139"/>
        <v>28208.992543059871</v>
      </c>
      <c r="D201" s="18">
        <f t="shared" si="156"/>
        <v>27338.179971169764</v>
      </c>
      <c r="E201" s="18">
        <f t="shared" si="140"/>
        <v>15072.209505494156</v>
      </c>
      <c r="F201" s="18">
        <f t="shared" si="128"/>
        <v>12265.970465675608</v>
      </c>
      <c r="G201" s="18">
        <f t="shared" ref="G201:H201" si="195">G200</f>
        <v>749.86638134981229</v>
      </c>
      <c r="H201" s="18">
        <f t="shared" si="195"/>
        <v>120.94619054029231</v>
      </c>
      <c r="I201" s="41">
        <f t="shared" si="131"/>
        <v>0.11580000000000001</v>
      </c>
      <c r="J201" s="18">
        <f t="shared" si="146"/>
        <v>62</v>
      </c>
      <c r="K201" s="18">
        <f t="shared" si="142"/>
        <v>2407094.3882927215</v>
      </c>
      <c r="L201" s="18">
        <f t="shared" si="143"/>
        <v>1256012.8128443095</v>
      </c>
      <c r="M201" s="18">
        <v>0</v>
      </c>
      <c r="N201" s="18">
        <f t="shared" si="144"/>
        <v>1256012.8128443095</v>
      </c>
    </row>
    <row r="202" spans="1:14" x14ac:dyDescent="0.25">
      <c r="A202" s="31">
        <v>180</v>
      </c>
      <c r="B202" s="32">
        <v>49587</v>
      </c>
      <c r="C202" s="18">
        <f t="shared" si="139"/>
        <v>28208.992543059878</v>
      </c>
      <c r="D202" s="18">
        <f t="shared" si="156"/>
        <v>27338.179971169771</v>
      </c>
      <c r="E202" s="18">
        <f t="shared" si="140"/>
        <v>15217.656327222185</v>
      </c>
      <c r="F202" s="18">
        <f t="shared" si="128"/>
        <v>12120.523643947587</v>
      </c>
      <c r="G202" s="18">
        <f t="shared" ref="G202:H202" si="196">G201</f>
        <v>749.86638134981229</v>
      </c>
      <c r="H202" s="18">
        <f t="shared" si="196"/>
        <v>120.94619054029231</v>
      </c>
      <c r="I202" s="41">
        <f t="shared" si="131"/>
        <v>0.11580000000000001</v>
      </c>
      <c r="J202" s="18">
        <f t="shared" si="146"/>
        <v>61</v>
      </c>
      <c r="K202" s="18">
        <f t="shared" si="142"/>
        <v>2419214.9119366691</v>
      </c>
      <c r="L202" s="18">
        <f t="shared" si="143"/>
        <v>1240795.1565170872</v>
      </c>
      <c r="M202" s="18">
        <v>0</v>
      </c>
      <c r="N202" s="18">
        <f t="shared" si="144"/>
        <v>1240795.1565170872</v>
      </c>
    </row>
    <row r="203" spans="1:14" x14ac:dyDescent="0.25">
      <c r="A203" s="31">
        <v>181</v>
      </c>
      <c r="B203" s="32">
        <v>49618</v>
      </c>
      <c r="C203" s="18">
        <f t="shared" si="139"/>
        <v>28208.992543059871</v>
      </c>
      <c r="D203" s="18">
        <f t="shared" si="156"/>
        <v>27338.179971169764</v>
      </c>
      <c r="E203" s="18">
        <f t="shared" si="140"/>
        <v>15364.506710779871</v>
      </c>
      <c r="F203" s="18">
        <f t="shared" si="128"/>
        <v>11973.673260389893</v>
      </c>
      <c r="G203" s="18">
        <f t="shared" ref="G203:H203" si="197">G202</f>
        <v>749.86638134981229</v>
      </c>
      <c r="H203" s="18">
        <f t="shared" si="197"/>
        <v>120.94619054029231</v>
      </c>
      <c r="I203" s="41">
        <f t="shared" si="131"/>
        <v>0.11580000000000001</v>
      </c>
      <c r="J203" s="18">
        <f t="shared" si="146"/>
        <v>60</v>
      </c>
      <c r="K203" s="18">
        <f t="shared" si="142"/>
        <v>2431188.585197059</v>
      </c>
      <c r="L203" s="18">
        <f t="shared" si="143"/>
        <v>1225430.6498063074</v>
      </c>
      <c r="M203" s="18">
        <v>0</v>
      </c>
      <c r="N203" s="18">
        <f t="shared" si="144"/>
        <v>1225430.6498063074</v>
      </c>
    </row>
    <row r="204" spans="1:14" x14ac:dyDescent="0.25">
      <c r="A204" s="31">
        <v>182</v>
      </c>
      <c r="B204" s="32">
        <v>49648</v>
      </c>
      <c r="C204" s="18">
        <f t="shared" si="139"/>
        <v>28208.992543059867</v>
      </c>
      <c r="D204" s="18">
        <f t="shared" si="156"/>
        <v>27338.17997116976</v>
      </c>
      <c r="E204" s="18">
        <f t="shared" si="140"/>
        <v>15512.774200538894</v>
      </c>
      <c r="F204" s="18">
        <f t="shared" si="128"/>
        <v>11825.405770630867</v>
      </c>
      <c r="G204" s="18">
        <f t="shared" ref="G204:H204" si="198">G203</f>
        <v>749.86638134981229</v>
      </c>
      <c r="H204" s="18">
        <f t="shared" si="198"/>
        <v>120.94619054029231</v>
      </c>
      <c r="I204" s="41">
        <f t="shared" si="131"/>
        <v>0.11580000000000001</v>
      </c>
      <c r="J204" s="18">
        <f t="shared" si="146"/>
        <v>59</v>
      </c>
      <c r="K204" s="18">
        <f t="shared" si="142"/>
        <v>2443013.99096769</v>
      </c>
      <c r="L204" s="18">
        <f t="shared" si="143"/>
        <v>1209917.8756057685</v>
      </c>
      <c r="M204" s="18">
        <v>0</v>
      </c>
      <c r="N204" s="18">
        <f t="shared" si="144"/>
        <v>1209917.8756057685</v>
      </c>
    </row>
    <row r="205" spans="1:14" x14ac:dyDescent="0.25">
      <c r="A205" s="31">
        <v>183</v>
      </c>
      <c r="B205" s="32">
        <v>49679</v>
      </c>
      <c r="C205" s="18">
        <f t="shared" si="139"/>
        <v>28208.992543059867</v>
      </c>
      <c r="D205" s="18">
        <f t="shared" si="156"/>
        <v>27338.17997116976</v>
      </c>
      <c r="E205" s="18">
        <f t="shared" si="140"/>
        <v>15662.472471574092</v>
      </c>
      <c r="F205" s="18">
        <f t="shared" si="128"/>
        <v>11675.707499595668</v>
      </c>
      <c r="G205" s="18">
        <f t="shared" ref="G205:H205" si="199">G204</f>
        <v>749.86638134981229</v>
      </c>
      <c r="H205" s="18">
        <f t="shared" si="199"/>
        <v>120.94619054029231</v>
      </c>
      <c r="I205" s="41">
        <f t="shared" si="131"/>
        <v>0.11580000000000001</v>
      </c>
      <c r="J205" s="18">
        <f t="shared" si="146"/>
        <v>58</v>
      </c>
      <c r="K205" s="18">
        <f t="shared" si="142"/>
        <v>2454689.6984672858</v>
      </c>
      <c r="L205" s="18">
        <f t="shared" si="143"/>
        <v>1194255.4031341944</v>
      </c>
      <c r="M205" s="18">
        <v>0</v>
      </c>
      <c r="N205" s="18">
        <f t="shared" si="144"/>
        <v>1194255.4031341944</v>
      </c>
    </row>
    <row r="206" spans="1:14" x14ac:dyDescent="0.25">
      <c r="A206" s="31">
        <v>184</v>
      </c>
      <c r="B206" s="32">
        <v>49710</v>
      </c>
      <c r="C206" s="18">
        <f t="shared" si="139"/>
        <v>28208.992543059867</v>
      </c>
      <c r="D206" s="18">
        <f t="shared" si="156"/>
        <v>27338.17997116976</v>
      </c>
      <c r="E206" s="18">
        <f t="shared" si="140"/>
        <v>15813.615330924782</v>
      </c>
      <c r="F206" s="18">
        <f t="shared" si="128"/>
        <v>11524.564640244978</v>
      </c>
      <c r="G206" s="18">
        <f t="shared" ref="G206:H206" si="200">G205</f>
        <v>749.86638134981229</v>
      </c>
      <c r="H206" s="18">
        <f t="shared" si="200"/>
        <v>120.94619054029231</v>
      </c>
      <c r="I206" s="41">
        <f t="shared" si="131"/>
        <v>0.11580000000000001</v>
      </c>
      <c r="J206" s="18">
        <f t="shared" si="146"/>
        <v>57</v>
      </c>
      <c r="K206" s="18">
        <f t="shared" si="142"/>
        <v>2466214.2631075308</v>
      </c>
      <c r="L206" s="18">
        <f t="shared" si="143"/>
        <v>1178441.7878032697</v>
      </c>
      <c r="M206" s="18">
        <v>0</v>
      </c>
      <c r="N206" s="18">
        <f t="shared" si="144"/>
        <v>1178441.7878032697</v>
      </c>
    </row>
    <row r="207" spans="1:14" x14ac:dyDescent="0.25">
      <c r="A207" s="31">
        <v>185</v>
      </c>
      <c r="B207" s="32">
        <v>49739</v>
      </c>
      <c r="C207" s="18">
        <f t="shared" si="139"/>
        <v>28208.992543059871</v>
      </c>
      <c r="D207" s="18">
        <f t="shared" si="156"/>
        <v>27338.179971169764</v>
      </c>
      <c r="E207" s="18">
        <f t="shared" si="140"/>
        <v>15966.216718868211</v>
      </c>
      <c r="F207" s="18">
        <f t="shared" ref="F207:F262" si="201">L206*$C$13/360*30</f>
        <v>11371.963252301553</v>
      </c>
      <c r="G207" s="18">
        <f t="shared" ref="G207:H207" si="202">G206</f>
        <v>749.86638134981229</v>
      </c>
      <c r="H207" s="18">
        <f t="shared" si="202"/>
        <v>120.94619054029231</v>
      </c>
      <c r="I207" s="41">
        <f t="shared" si="131"/>
        <v>0.11580000000000001</v>
      </c>
      <c r="J207" s="18">
        <f t="shared" si="146"/>
        <v>56</v>
      </c>
      <c r="K207" s="18">
        <f t="shared" si="142"/>
        <v>2477586.2263598321</v>
      </c>
      <c r="L207" s="18">
        <f t="shared" si="143"/>
        <v>1162475.5710844016</v>
      </c>
      <c r="M207" s="18">
        <v>0</v>
      </c>
      <c r="N207" s="18">
        <f t="shared" si="144"/>
        <v>1162475.5710844016</v>
      </c>
    </row>
    <row r="208" spans="1:14" x14ac:dyDescent="0.25">
      <c r="A208" s="31">
        <v>186</v>
      </c>
      <c r="B208" s="32">
        <v>49770</v>
      </c>
      <c r="C208" s="18">
        <f t="shared" si="139"/>
        <v>28208.992543059878</v>
      </c>
      <c r="D208" s="18">
        <f t="shared" si="156"/>
        <v>27338.179971169771</v>
      </c>
      <c r="E208" s="18">
        <f t="shared" si="140"/>
        <v>16120.290710205296</v>
      </c>
      <c r="F208" s="18">
        <f t="shared" si="201"/>
        <v>11217.889260964475</v>
      </c>
      <c r="G208" s="18">
        <f t="shared" ref="G208:H208" si="203">G207</f>
        <v>749.86638134981229</v>
      </c>
      <c r="H208" s="18">
        <f t="shared" si="203"/>
        <v>120.94619054029231</v>
      </c>
      <c r="I208" s="41">
        <f t="shared" ref="I208:I262" si="204">$C$13</f>
        <v>0.11580000000000001</v>
      </c>
      <c r="J208" s="18">
        <f t="shared" si="146"/>
        <v>55</v>
      </c>
      <c r="K208" s="18">
        <f t="shared" si="142"/>
        <v>2488804.1156207966</v>
      </c>
      <c r="L208" s="18">
        <f t="shared" si="143"/>
        <v>1146355.2803741964</v>
      </c>
      <c r="M208" s="18">
        <v>0</v>
      </c>
      <c r="N208" s="18">
        <f t="shared" si="144"/>
        <v>1146355.2803741964</v>
      </c>
    </row>
    <row r="209" spans="1:14" x14ac:dyDescent="0.25">
      <c r="A209" s="31">
        <v>187</v>
      </c>
      <c r="B209" s="32">
        <v>49800</v>
      </c>
      <c r="C209" s="18">
        <f t="shared" si="139"/>
        <v>28208.992543059878</v>
      </c>
      <c r="D209" s="18">
        <f t="shared" si="156"/>
        <v>27338.179971169771</v>
      </c>
      <c r="E209" s="18">
        <f t="shared" si="140"/>
        <v>16275.851515558776</v>
      </c>
      <c r="F209" s="18">
        <f t="shared" si="201"/>
        <v>11062.328455610996</v>
      </c>
      <c r="G209" s="18">
        <f t="shared" ref="G209:H209" si="205">G208</f>
        <v>749.86638134981229</v>
      </c>
      <c r="H209" s="18">
        <f t="shared" si="205"/>
        <v>120.94619054029231</v>
      </c>
      <c r="I209" s="41">
        <f t="shared" si="204"/>
        <v>0.11580000000000001</v>
      </c>
      <c r="J209" s="18">
        <f t="shared" si="146"/>
        <v>54</v>
      </c>
      <c r="K209" s="18">
        <f t="shared" si="142"/>
        <v>2499866.4440764077</v>
      </c>
      <c r="L209" s="18">
        <f t="shared" si="143"/>
        <v>1130079.4288586376</v>
      </c>
      <c r="M209" s="18">
        <v>0</v>
      </c>
      <c r="N209" s="18">
        <f t="shared" si="144"/>
        <v>1130079.4288586376</v>
      </c>
    </row>
    <row r="210" spans="1:14" x14ac:dyDescent="0.25">
      <c r="A210" s="31">
        <v>188</v>
      </c>
      <c r="B210" s="32">
        <v>49831</v>
      </c>
      <c r="C210" s="18">
        <f t="shared" si="139"/>
        <v>28208.992543059871</v>
      </c>
      <c r="D210" s="18">
        <f t="shared" si="156"/>
        <v>27338.179971169764</v>
      </c>
      <c r="E210" s="18">
        <f t="shared" si="140"/>
        <v>16432.913482683911</v>
      </c>
      <c r="F210" s="18">
        <f t="shared" si="201"/>
        <v>10905.266488485853</v>
      </c>
      <c r="G210" s="18">
        <f t="shared" ref="G210:H210" si="206">G209</f>
        <v>749.86638134981229</v>
      </c>
      <c r="H210" s="18">
        <f t="shared" si="206"/>
        <v>120.94619054029231</v>
      </c>
      <c r="I210" s="41">
        <f t="shared" si="204"/>
        <v>0.11580000000000001</v>
      </c>
      <c r="J210" s="18">
        <f t="shared" si="146"/>
        <v>53</v>
      </c>
      <c r="K210" s="18">
        <f t="shared" si="142"/>
        <v>2510771.7105648937</v>
      </c>
      <c r="L210" s="18">
        <f t="shared" si="143"/>
        <v>1113646.5153759536</v>
      </c>
      <c r="M210" s="18">
        <v>0</v>
      </c>
      <c r="N210" s="18">
        <f t="shared" si="144"/>
        <v>1113646.5153759536</v>
      </c>
    </row>
    <row r="211" spans="1:14" x14ac:dyDescent="0.25">
      <c r="A211" s="31">
        <v>189</v>
      </c>
      <c r="B211" s="32">
        <v>49861</v>
      </c>
      <c r="C211" s="18">
        <f t="shared" si="139"/>
        <v>28208.992543059871</v>
      </c>
      <c r="D211" s="18">
        <f t="shared" si="156"/>
        <v>27338.179971169764</v>
      </c>
      <c r="E211" s="18">
        <f t="shared" si="140"/>
        <v>16591.491097791812</v>
      </c>
      <c r="F211" s="18">
        <f t="shared" si="201"/>
        <v>10746.688873377954</v>
      </c>
      <c r="G211" s="18">
        <f t="shared" ref="G211:H211" si="207">G210</f>
        <v>749.86638134981229</v>
      </c>
      <c r="H211" s="18">
        <f t="shared" si="207"/>
        <v>120.94619054029231</v>
      </c>
      <c r="I211" s="41">
        <f t="shared" si="204"/>
        <v>0.11580000000000001</v>
      </c>
      <c r="J211" s="18">
        <f t="shared" si="146"/>
        <v>52</v>
      </c>
      <c r="K211" s="18">
        <f t="shared" si="142"/>
        <v>2521518.3994382718</v>
      </c>
      <c r="L211" s="18">
        <f t="shared" si="143"/>
        <v>1097055.0242781618</v>
      </c>
      <c r="M211" s="18">
        <v>0</v>
      </c>
      <c r="N211" s="18">
        <f t="shared" si="144"/>
        <v>1097055.0242781618</v>
      </c>
    </row>
    <row r="212" spans="1:14" x14ac:dyDescent="0.25">
      <c r="A212" s="31">
        <v>190</v>
      </c>
      <c r="B212" s="32">
        <v>49892</v>
      </c>
      <c r="C212" s="18">
        <f t="shared" si="139"/>
        <v>28208.992543059871</v>
      </c>
      <c r="D212" s="18">
        <f t="shared" si="156"/>
        <v>27338.179971169764</v>
      </c>
      <c r="E212" s="18">
        <f t="shared" si="140"/>
        <v>16751.598986885499</v>
      </c>
      <c r="F212" s="18">
        <f t="shared" si="201"/>
        <v>10586.580984284265</v>
      </c>
      <c r="G212" s="18">
        <f t="shared" ref="G212:H212" si="208">G211</f>
        <v>749.86638134981229</v>
      </c>
      <c r="H212" s="18">
        <f t="shared" si="208"/>
        <v>120.94619054029231</v>
      </c>
      <c r="I212" s="41">
        <f t="shared" si="204"/>
        <v>0.11580000000000001</v>
      </c>
      <c r="J212" s="18">
        <f t="shared" si="146"/>
        <v>51</v>
      </c>
      <c r="K212" s="18">
        <f t="shared" si="142"/>
        <v>2532104.9804225559</v>
      </c>
      <c r="L212" s="18">
        <f t="shared" si="143"/>
        <v>1080303.4252912763</v>
      </c>
      <c r="M212" s="18">
        <v>0</v>
      </c>
      <c r="N212" s="18">
        <f t="shared" si="144"/>
        <v>1080303.4252912763</v>
      </c>
    </row>
    <row r="213" spans="1:14" x14ac:dyDescent="0.25">
      <c r="A213" s="31">
        <v>191</v>
      </c>
      <c r="B213" s="32">
        <v>49923</v>
      </c>
      <c r="C213" s="18">
        <f t="shared" si="139"/>
        <v>28208.992543059871</v>
      </c>
      <c r="D213" s="18">
        <f t="shared" si="156"/>
        <v>27338.179971169764</v>
      </c>
      <c r="E213" s="18">
        <f t="shared" si="140"/>
        <v>16913.251917108944</v>
      </c>
      <c r="F213" s="18">
        <f t="shared" si="201"/>
        <v>10424.928054060818</v>
      </c>
      <c r="G213" s="18">
        <f t="shared" ref="G213:H213" si="209">G212</f>
        <v>749.86638134981229</v>
      </c>
      <c r="H213" s="18">
        <f t="shared" si="209"/>
        <v>120.94619054029231</v>
      </c>
      <c r="I213" s="41">
        <f t="shared" si="204"/>
        <v>0.11580000000000001</v>
      </c>
      <c r="J213" s="18">
        <f t="shared" si="146"/>
        <v>50</v>
      </c>
      <c r="K213" s="18">
        <f t="shared" si="142"/>
        <v>2542529.9084766167</v>
      </c>
      <c r="L213" s="18">
        <f t="shared" si="143"/>
        <v>1063390.1733741674</v>
      </c>
      <c r="M213" s="18">
        <v>0</v>
      </c>
      <c r="N213" s="18">
        <f t="shared" si="144"/>
        <v>1063390.1733741674</v>
      </c>
    </row>
    <row r="214" spans="1:14" x14ac:dyDescent="0.25">
      <c r="A214" s="31">
        <v>192</v>
      </c>
      <c r="B214" s="32">
        <v>49953</v>
      </c>
      <c r="C214" s="18">
        <f t="shared" si="139"/>
        <v>28208.992543059871</v>
      </c>
      <c r="D214" s="18">
        <f t="shared" si="156"/>
        <v>27338.179971169764</v>
      </c>
      <c r="E214" s="18">
        <f t="shared" si="140"/>
        <v>17076.464798109046</v>
      </c>
      <c r="F214" s="18">
        <f t="shared" si="201"/>
        <v>10261.715173060717</v>
      </c>
      <c r="G214" s="18">
        <f t="shared" ref="G214:H214" si="210">G213</f>
        <v>749.86638134981229</v>
      </c>
      <c r="H214" s="18">
        <f t="shared" si="210"/>
        <v>120.94619054029231</v>
      </c>
      <c r="I214" s="41">
        <f t="shared" si="204"/>
        <v>0.11580000000000001</v>
      </c>
      <c r="J214" s="18">
        <f t="shared" si="146"/>
        <v>49</v>
      </c>
      <c r="K214" s="18">
        <f t="shared" si="142"/>
        <v>2552791.6236496773</v>
      </c>
      <c r="L214" s="18">
        <f t="shared" si="143"/>
        <v>1046313.7085760584</v>
      </c>
      <c r="M214" s="18">
        <v>0</v>
      </c>
      <c r="N214" s="18">
        <f t="shared" si="144"/>
        <v>1046313.7085760584</v>
      </c>
    </row>
    <row r="215" spans="1:14" x14ac:dyDescent="0.25">
      <c r="A215" s="31">
        <v>193</v>
      </c>
      <c r="B215" s="32">
        <v>49984</v>
      </c>
      <c r="C215" s="18">
        <f t="shared" si="139"/>
        <v>28208.992543059878</v>
      </c>
      <c r="D215" s="18">
        <f t="shared" si="156"/>
        <v>27338.179971169771</v>
      </c>
      <c r="E215" s="18">
        <f t="shared" si="140"/>
        <v>17241.252683410807</v>
      </c>
      <c r="F215" s="18">
        <f t="shared" si="201"/>
        <v>10096.927287758965</v>
      </c>
      <c r="G215" s="18">
        <f t="shared" ref="G215:H215" si="211">G214</f>
        <v>749.86638134981229</v>
      </c>
      <c r="H215" s="18">
        <f t="shared" si="211"/>
        <v>120.94619054029231</v>
      </c>
      <c r="I215" s="41">
        <f t="shared" si="204"/>
        <v>0.11580000000000001</v>
      </c>
      <c r="J215" s="18">
        <f t="shared" si="146"/>
        <v>48</v>
      </c>
      <c r="K215" s="18">
        <f t="shared" si="142"/>
        <v>2562888.5509374361</v>
      </c>
      <c r="L215" s="18">
        <f t="shared" si="143"/>
        <v>1029072.4558926476</v>
      </c>
      <c r="M215" s="18">
        <v>0</v>
      </c>
      <c r="N215" s="18">
        <f t="shared" si="144"/>
        <v>1029072.4558926476</v>
      </c>
    </row>
    <row r="216" spans="1:14" x14ac:dyDescent="0.25">
      <c r="A216" s="31">
        <v>194</v>
      </c>
      <c r="B216" s="32">
        <v>50014</v>
      </c>
      <c r="C216" s="18">
        <f t="shared" ref="C216:C262" si="212">+D216+G216+H216</f>
        <v>28208.992543059878</v>
      </c>
      <c r="D216" s="18">
        <f t="shared" si="156"/>
        <v>27338.179971169771</v>
      </c>
      <c r="E216" s="18">
        <f t="shared" ref="E216:E261" si="213">D216-F216</f>
        <v>17407.630771805721</v>
      </c>
      <c r="F216" s="18">
        <f t="shared" si="201"/>
        <v>9930.5491993640517</v>
      </c>
      <c r="G216" s="18">
        <f t="shared" ref="G216:H216" si="214">G215</f>
        <v>749.86638134981229</v>
      </c>
      <c r="H216" s="18">
        <f t="shared" si="214"/>
        <v>120.94619054029231</v>
      </c>
      <c r="I216" s="41">
        <f t="shared" si="204"/>
        <v>0.11580000000000001</v>
      </c>
      <c r="J216" s="18">
        <f t="shared" si="146"/>
        <v>47</v>
      </c>
      <c r="K216" s="18">
        <f t="shared" ref="K216:K262" si="215">+K215+F216</f>
        <v>2572819.1001368002</v>
      </c>
      <c r="L216" s="18">
        <f t="shared" ref="L216:L262" si="216">L215-E216</f>
        <v>1011664.8251208419</v>
      </c>
      <c r="M216" s="18">
        <v>0</v>
      </c>
      <c r="N216" s="18">
        <f t="shared" ref="N216:N262" si="217">+L216-M216</f>
        <v>1011664.8251208419</v>
      </c>
    </row>
    <row r="217" spans="1:14" x14ac:dyDescent="0.25">
      <c r="A217" s="31">
        <v>195</v>
      </c>
      <c r="B217" s="32">
        <v>50045</v>
      </c>
      <c r="C217" s="18">
        <f t="shared" si="212"/>
        <v>28208.992543059871</v>
      </c>
      <c r="D217" s="18">
        <f t="shared" si="156"/>
        <v>27338.179971169764</v>
      </c>
      <c r="E217" s="18">
        <f t="shared" si="213"/>
        <v>17575.614408753638</v>
      </c>
      <c r="F217" s="18">
        <f t="shared" si="201"/>
        <v>9762.5655624161245</v>
      </c>
      <c r="G217" s="18">
        <f t="shared" ref="G217:H217" si="218">G216</f>
        <v>749.86638134981229</v>
      </c>
      <c r="H217" s="18">
        <f t="shared" si="218"/>
        <v>120.94619054029231</v>
      </c>
      <c r="I217" s="41">
        <f t="shared" si="204"/>
        <v>0.11580000000000001</v>
      </c>
      <c r="J217" s="18">
        <f t="shared" ref="J217:J262" si="219">J216-1</f>
        <v>46</v>
      </c>
      <c r="K217" s="18">
        <f t="shared" si="215"/>
        <v>2582581.6656992165</v>
      </c>
      <c r="L217" s="18">
        <f t="shared" si="216"/>
        <v>994089.21071208827</v>
      </c>
      <c r="M217" s="18">
        <v>0</v>
      </c>
      <c r="N217" s="18">
        <f t="shared" si="217"/>
        <v>994089.21071208827</v>
      </c>
    </row>
    <row r="218" spans="1:14" x14ac:dyDescent="0.25">
      <c r="A218" s="31">
        <v>196</v>
      </c>
      <c r="B218" s="32">
        <v>50076</v>
      </c>
      <c r="C218" s="18">
        <f t="shared" si="212"/>
        <v>28208.992543059878</v>
      </c>
      <c r="D218" s="18">
        <f t="shared" si="156"/>
        <v>27338.179971169771</v>
      </c>
      <c r="E218" s="18">
        <f t="shared" si="213"/>
        <v>17745.219087798119</v>
      </c>
      <c r="F218" s="18">
        <f t="shared" si="201"/>
        <v>9592.9608833716538</v>
      </c>
      <c r="G218" s="18">
        <f t="shared" ref="G218:H218" si="220">G217</f>
        <v>749.86638134981229</v>
      </c>
      <c r="H218" s="18">
        <f t="shared" si="220"/>
        <v>120.94619054029231</v>
      </c>
      <c r="I218" s="41">
        <f t="shared" si="204"/>
        <v>0.11580000000000001</v>
      </c>
      <c r="J218" s="18">
        <f t="shared" si="219"/>
        <v>45</v>
      </c>
      <c r="K218" s="18">
        <f t="shared" si="215"/>
        <v>2592174.6265825881</v>
      </c>
      <c r="L218" s="18">
        <f t="shared" si="216"/>
        <v>976343.99162429012</v>
      </c>
      <c r="M218" s="18">
        <v>0</v>
      </c>
      <c r="N218" s="18">
        <f t="shared" si="217"/>
        <v>976343.99162429012</v>
      </c>
    </row>
    <row r="219" spans="1:14" x14ac:dyDescent="0.25">
      <c r="A219" s="31">
        <v>197</v>
      </c>
      <c r="B219" s="32">
        <v>50104</v>
      </c>
      <c r="C219" s="18">
        <f t="shared" si="212"/>
        <v>28208.992543059871</v>
      </c>
      <c r="D219" s="18">
        <f t="shared" si="156"/>
        <v>27338.179971169764</v>
      </c>
      <c r="E219" s="18">
        <f t="shared" si="213"/>
        <v>17916.460451995365</v>
      </c>
      <c r="F219" s="18">
        <f t="shared" si="201"/>
        <v>9421.7195191743995</v>
      </c>
      <c r="G219" s="18">
        <f t="shared" ref="G219:H219" si="221">G218</f>
        <v>749.86638134981229</v>
      </c>
      <c r="H219" s="18">
        <f t="shared" si="221"/>
        <v>120.94619054029231</v>
      </c>
      <c r="I219" s="41">
        <f t="shared" si="204"/>
        <v>0.11580000000000001</v>
      </c>
      <c r="J219" s="18">
        <f t="shared" si="219"/>
        <v>44</v>
      </c>
      <c r="K219" s="18">
        <f t="shared" si="215"/>
        <v>2601596.3461017623</v>
      </c>
      <c r="L219" s="18">
        <f t="shared" si="216"/>
        <v>958427.53117229475</v>
      </c>
      <c r="M219" s="18">
        <v>0</v>
      </c>
      <c r="N219" s="18">
        <f t="shared" si="217"/>
        <v>958427.53117229475</v>
      </c>
    </row>
    <row r="220" spans="1:14" x14ac:dyDescent="0.25">
      <c r="A220" s="31">
        <v>198</v>
      </c>
      <c r="B220" s="32">
        <v>50135</v>
      </c>
      <c r="C220" s="18">
        <f t="shared" si="212"/>
        <v>28208.992543059878</v>
      </c>
      <c r="D220" s="18">
        <f t="shared" si="156"/>
        <v>27338.179971169771</v>
      </c>
      <c r="E220" s="18">
        <f t="shared" si="213"/>
        <v>18089.354295357127</v>
      </c>
      <c r="F220" s="18">
        <f t="shared" si="201"/>
        <v>9248.8256758126445</v>
      </c>
      <c r="G220" s="18">
        <f t="shared" ref="G220:H220" si="222">G219</f>
        <v>749.86638134981229</v>
      </c>
      <c r="H220" s="18">
        <f t="shared" si="222"/>
        <v>120.94619054029231</v>
      </c>
      <c r="I220" s="41">
        <f t="shared" si="204"/>
        <v>0.11580000000000001</v>
      </c>
      <c r="J220" s="18">
        <f t="shared" si="219"/>
        <v>43</v>
      </c>
      <c r="K220" s="18">
        <f t="shared" si="215"/>
        <v>2610845.1717775748</v>
      </c>
      <c r="L220" s="18">
        <f t="shared" si="216"/>
        <v>940338.17687693762</v>
      </c>
      <c r="M220" s="18">
        <v>0</v>
      </c>
      <c r="N220" s="18">
        <f t="shared" si="217"/>
        <v>940338.17687693762</v>
      </c>
    </row>
    <row r="221" spans="1:14" x14ac:dyDescent="0.25">
      <c r="A221" s="31">
        <v>199</v>
      </c>
      <c r="B221" s="32">
        <v>50165</v>
      </c>
      <c r="C221" s="18">
        <f t="shared" si="212"/>
        <v>28208.992543059871</v>
      </c>
      <c r="D221" s="18">
        <f t="shared" si="156"/>
        <v>27338.179971169764</v>
      </c>
      <c r="E221" s="18">
        <f t="shared" si="213"/>
        <v>18263.916564307314</v>
      </c>
      <c r="F221" s="18">
        <f t="shared" si="201"/>
        <v>9074.2634068624484</v>
      </c>
      <c r="G221" s="18">
        <f t="shared" ref="G221:H221" si="223">G220</f>
        <v>749.86638134981229</v>
      </c>
      <c r="H221" s="18">
        <f t="shared" si="223"/>
        <v>120.94619054029231</v>
      </c>
      <c r="I221" s="41">
        <f t="shared" si="204"/>
        <v>0.11580000000000001</v>
      </c>
      <c r="J221" s="18">
        <f t="shared" si="219"/>
        <v>42</v>
      </c>
      <c r="K221" s="18">
        <f t="shared" si="215"/>
        <v>2619919.4351844373</v>
      </c>
      <c r="L221" s="18">
        <f t="shared" si="216"/>
        <v>922074.26031263033</v>
      </c>
      <c r="M221" s="18">
        <v>0</v>
      </c>
      <c r="N221" s="18">
        <f t="shared" si="217"/>
        <v>922074.26031263033</v>
      </c>
    </row>
    <row r="222" spans="1:14" x14ac:dyDescent="0.25">
      <c r="A222" s="31">
        <v>200</v>
      </c>
      <c r="B222" s="32">
        <v>50196</v>
      </c>
      <c r="C222" s="18">
        <f t="shared" si="212"/>
        <v>28208.992543059878</v>
      </c>
      <c r="D222" s="18">
        <f t="shared" si="156"/>
        <v>27338.179971169771</v>
      </c>
      <c r="E222" s="18">
        <f t="shared" si="213"/>
        <v>18440.163359152888</v>
      </c>
      <c r="F222" s="18">
        <f t="shared" si="201"/>
        <v>8898.0166120168833</v>
      </c>
      <c r="G222" s="18">
        <f t="shared" ref="G222:H222" si="224">G221</f>
        <v>749.86638134981229</v>
      </c>
      <c r="H222" s="18">
        <f t="shared" si="224"/>
        <v>120.94619054029231</v>
      </c>
      <c r="I222" s="41">
        <f t="shared" si="204"/>
        <v>0.11580000000000001</v>
      </c>
      <c r="J222" s="18">
        <f t="shared" si="219"/>
        <v>41</v>
      </c>
      <c r="K222" s="18">
        <f t="shared" si="215"/>
        <v>2628817.4517964544</v>
      </c>
      <c r="L222" s="18">
        <f t="shared" si="216"/>
        <v>903634.09695347748</v>
      </c>
      <c r="M222" s="18">
        <v>0</v>
      </c>
      <c r="N222" s="18">
        <f t="shared" si="217"/>
        <v>903634.09695347748</v>
      </c>
    </row>
    <row r="223" spans="1:14" x14ac:dyDescent="0.25">
      <c r="A223" s="31">
        <v>201</v>
      </c>
      <c r="B223" s="32">
        <v>50226</v>
      </c>
      <c r="C223" s="18">
        <f t="shared" si="212"/>
        <v>28208.992543059878</v>
      </c>
      <c r="D223" s="18">
        <f t="shared" si="156"/>
        <v>27338.179971169771</v>
      </c>
      <c r="E223" s="18">
        <f t="shared" si="213"/>
        <v>18618.110935568715</v>
      </c>
      <c r="F223" s="18">
        <f t="shared" si="201"/>
        <v>8720.0690356010582</v>
      </c>
      <c r="G223" s="18">
        <f t="shared" ref="G223:H223" si="225">G222</f>
        <v>749.86638134981229</v>
      </c>
      <c r="H223" s="18">
        <f t="shared" si="225"/>
        <v>120.94619054029231</v>
      </c>
      <c r="I223" s="41">
        <f t="shared" si="204"/>
        <v>0.11580000000000001</v>
      </c>
      <c r="J223" s="18">
        <f t="shared" si="219"/>
        <v>40</v>
      </c>
      <c r="K223" s="18">
        <f t="shared" si="215"/>
        <v>2637537.5208320552</v>
      </c>
      <c r="L223" s="18">
        <f t="shared" si="216"/>
        <v>885015.98601790878</v>
      </c>
      <c r="M223" s="18">
        <v>0</v>
      </c>
      <c r="N223" s="18">
        <f t="shared" si="217"/>
        <v>885015.98601790878</v>
      </c>
    </row>
    <row r="224" spans="1:14" x14ac:dyDescent="0.25">
      <c r="A224" s="31">
        <v>202</v>
      </c>
      <c r="B224" s="32">
        <v>50257</v>
      </c>
      <c r="C224" s="18">
        <f t="shared" si="212"/>
        <v>28208.992543059878</v>
      </c>
      <c r="D224" s="18">
        <f t="shared" si="156"/>
        <v>27338.179971169771</v>
      </c>
      <c r="E224" s="18">
        <f t="shared" si="213"/>
        <v>18797.775706096952</v>
      </c>
      <c r="F224" s="18">
        <f t="shared" si="201"/>
        <v>8540.4042650728206</v>
      </c>
      <c r="G224" s="18">
        <f t="shared" ref="G224:H224" si="226">G223</f>
        <v>749.86638134981229</v>
      </c>
      <c r="H224" s="18">
        <f t="shared" si="226"/>
        <v>120.94619054029231</v>
      </c>
      <c r="I224" s="41">
        <f t="shared" si="204"/>
        <v>0.11580000000000001</v>
      </c>
      <c r="J224" s="18">
        <f t="shared" si="219"/>
        <v>39</v>
      </c>
      <c r="K224" s="18">
        <f t="shared" si="215"/>
        <v>2646077.9250971279</v>
      </c>
      <c r="L224" s="18">
        <f t="shared" si="216"/>
        <v>866218.21031181188</v>
      </c>
      <c r="M224" s="18">
        <v>0</v>
      </c>
      <c r="N224" s="18">
        <f t="shared" si="217"/>
        <v>866218.21031181188</v>
      </c>
    </row>
    <row r="225" spans="1:14" x14ac:dyDescent="0.25">
      <c r="A225" s="31">
        <v>203</v>
      </c>
      <c r="B225" s="32">
        <v>50288</v>
      </c>
      <c r="C225" s="18">
        <f t="shared" si="212"/>
        <v>28208.992543059878</v>
      </c>
      <c r="D225" s="18">
        <f t="shared" si="156"/>
        <v>27338.179971169771</v>
      </c>
      <c r="E225" s="18">
        <f t="shared" si="213"/>
        <v>18979.174241660789</v>
      </c>
      <c r="F225" s="18">
        <f t="shared" si="201"/>
        <v>8359.0057295089846</v>
      </c>
      <c r="G225" s="18">
        <f t="shared" ref="G225:H225" si="227">G224</f>
        <v>749.86638134981229</v>
      </c>
      <c r="H225" s="18">
        <f t="shared" si="227"/>
        <v>120.94619054029231</v>
      </c>
      <c r="I225" s="41">
        <f t="shared" si="204"/>
        <v>0.11580000000000001</v>
      </c>
      <c r="J225" s="18">
        <f t="shared" si="219"/>
        <v>38</v>
      </c>
      <c r="K225" s="18">
        <f t="shared" si="215"/>
        <v>2654436.930826637</v>
      </c>
      <c r="L225" s="18">
        <f t="shared" si="216"/>
        <v>847239.03607015114</v>
      </c>
      <c r="M225" s="18">
        <v>0</v>
      </c>
      <c r="N225" s="18">
        <f t="shared" si="217"/>
        <v>847239.03607015114</v>
      </c>
    </row>
    <row r="226" spans="1:14" x14ac:dyDescent="0.25">
      <c r="A226" s="31">
        <v>204</v>
      </c>
      <c r="B226" s="32">
        <v>50318</v>
      </c>
      <c r="C226" s="18">
        <f t="shared" si="212"/>
        <v>28208.992543059878</v>
      </c>
      <c r="D226" s="18">
        <f t="shared" si="156"/>
        <v>27338.179971169771</v>
      </c>
      <c r="E226" s="18">
        <f t="shared" si="213"/>
        <v>19162.32327309281</v>
      </c>
      <c r="F226" s="18">
        <f t="shared" si="201"/>
        <v>8175.8566980769601</v>
      </c>
      <c r="G226" s="18">
        <f t="shared" ref="G226:H226" si="228">G225</f>
        <v>749.86638134981229</v>
      </c>
      <c r="H226" s="18">
        <f t="shared" si="228"/>
        <v>120.94619054029231</v>
      </c>
      <c r="I226" s="41">
        <f t="shared" si="204"/>
        <v>0.11580000000000001</v>
      </c>
      <c r="J226" s="18">
        <f t="shared" si="219"/>
        <v>37</v>
      </c>
      <c r="K226" s="18">
        <f t="shared" si="215"/>
        <v>2662612.7875247141</v>
      </c>
      <c r="L226" s="18">
        <f t="shared" si="216"/>
        <v>828076.71279705828</v>
      </c>
      <c r="M226" s="18">
        <v>0</v>
      </c>
      <c r="N226" s="18">
        <f t="shared" si="217"/>
        <v>828076.71279705828</v>
      </c>
    </row>
    <row r="227" spans="1:14" x14ac:dyDescent="0.25">
      <c r="A227" s="31">
        <v>205</v>
      </c>
      <c r="B227" s="32">
        <v>50349</v>
      </c>
      <c r="C227" s="18">
        <f t="shared" si="212"/>
        <v>28208.992543059881</v>
      </c>
      <c r="D227" s="18">
        <f t="shared" ref="D227:D262" si="229">PMT(I227/12,J227,-L226)</f>
        <v>27338.179971169775</v>
      </c>
      <c r="E227" s="18">
        <f t="shared" si="213"/>
        <v>19347.239692678162</v>
      </c>
      <c r="F227" s="18">
        <f t="shared" si="201"/>
        <v>7990.9402784916128</v>
      </c>
      <c r="G227" s="18">
        <f t="shared" ref="G227:H227" si="230">G226</f>
        <v>749.86638134981229</v>
      </c>
      <c r="H227" s="18">
        <f t="shared" si="230"/>
        <v>120.94619054029231</v>
      </c>
      <c r="I227" s="41">
        <f t="shared" si="204"/>
        <v>0.11580000000000001</v>
      </c>
      <c r="J227" s="18">
        <f t="shared" si="219"/>
        <v>36</v>
      </c>
      <c r="K227" s="18">
        <f t="shared" si="215"/>
        <v>2670603.7278032056</v>
      </c>
      <c r="L227" s="18">
        <f t="shared" si="216"/>
        <v>808729.47310438007</v>
      </c>
      <c r="M227" s="18">
        <v>0</v>
      </c>
      <c r="N227" s="18">
        <f t="shared" si="217"/>
        <v>808729.47310438007</v>
      </c>
    </row>
    <row r="228" spans="1:14" x14ac:dyDescent="0.25">
      <c r="A228" s="31">
        <v>206</v>
      </c>
      <c r="B228" s="32">
        <v>50379</v>
      </c>
      <c r="C228" s="18">
        <f t="shared" si="212"/>
        <v>28208.992543059871</v>
      </c>
      <c r="D228" s="18">
        <f t="shared" si="229"/>
        <v>27338.179971169764</v>
      </c>
      <c r="E228" s="18">
        <f t="shared" si="213"/>
        <v>19533.940555712496</v>
      </c>
      <c r="F228" s="18">
        <f t="shared" si="201"/>
        <v>7804.2394154572694</v>
      </c>
      <c r="G228" s="18">
        <f t="shared" ref="G228:H228" si="231">G227</f>
        <v>749.86638134981229</v>
      </c>
      <c r="H228" s="18">
        <f t="shared" si="231"/>
        <v>120.94619054029231</v>
      </c>
      <c r="I228" s="41">
        <f t="shared" si="204"/>
        <v>0.11580000000000001</v>
      </c>
      <c r="J228" s="18">
        <f t="shared" si="219"/>
        <v>35</v>
      </c>
      <c r="K228" s="18">
        <f t="shared" si="215"/>
        <v>2678407.9672186631</v>
      </c>
      <c r="L228" s="18">
        <f t="shared" si="216"/>
        <v>789195.53254866763</v>
      </c>
      <c r="M228" s="18">
        <v>0</v>
      </c>
      <c r="N228" s="18">
        <f t="shared" si="217"/>
        <v>789195.53254866763</v>
      </c>
    </row>
    <row r="229" spans="1:14" x14ac:dyDescent="0.25">
      <c r="A229" s="31">
        <v>207</v>
      </c>
      <c r="B229" s="32">
        <v>50410</v>
      </c>
      <c r="C229" s="18">
        <f t="shared" si="212"/>
        <v>28208.992543059878</v>
      </c>
      <c r="D229" s="18">
        <f t="shared" si="229"/>
        <v>27338.179971169771</v>
      </c>
      <c r="E229" s="18">
        <f t="shared" si="213"/>
        <v>19722.443082075129</v>
      </c>
      <c r="F229" s="18">
        <f t="shared" si="201"/>
        <v>7615.7368890946436</v>
      </c>
      <c r="G229" s="18">
        <f t="shared" ref="G229:H229" si="232">G228</f>
        <v>749.86638134981229</v>
      </c>
      <c r="H229" s="18">
        <f t="shared" si="232"/>
        <v>120.94619054029231</v>
      </c>
      <c r="I229" s="41">
        <f t="shared" si="204"/>
        <v>0.11580000000000001</v>
      </c>
      <c r="J229" s="18">
        <f t="shared" si="219"/>
        <v>34</v>
      </c>
      <c r="K229" s="18">
        <f t="shared" si="215"/>
        <v>2686023.7041077577</v>
      </c>
      <c r="L229" s="18">
        <f t="shared" si="216"/>
        <v>769473.08946659253</v>
      </c>
      <c r="M229" s="18">
        <v>0</v>
      </c>
      <c r="N229" s="18">
        <f t="shared" si="217"/>
        <v>769473.08946659253</v>
      </c>
    </row>
    <row r="230" spans="1:14" x14ac:dyDescent="0.25">
      <c r="A230" s="31">
        <v>208</v>
      </c>
      <c r="B230" s="32">
        <v>50441</v>
      </c>
      <c r="C230" s="18">
        <f t="shared" si="212"/>
        <v>28208.992543059878</v>
      </c>
      <c r="D230" s="18">
        <f t="shared" si="229"/>
        <v>27338.179971169771</v>
      </c>
      <c r="E230" s="18">
        <f t="shared" si="213"/>
        <v>19912.764657817155</v>
      </c>
      <c r="F230" s="18">
        <f t="shared" si="201"/>
        <v>7425.4153133526179</v>
      </c>
      <c r="G230" s="18">
        <f t="shared" ref="G230:H230" si="233">G229</f>
        <v>749.86638134981229</v>
      </c>
      <c r="H230" s="18">
        <f t="shared" si="233"/>
        <v>120.94619054029231</v>
      </c>
      <c r="I230" s="41">
        <f t="shared" si="204"/>
        <v>0.11580000000000001</v>
      </c>
      <c r="J230" s="18">
        <f t="shared" si="219"/>
        <v>33</v>
      </c>
      <c r="K230" s="18">
        <f t="shared" si="215"/>
        <v>2693449.1194211105</v>
      </c>
      <c r="L230" s="18">
        <f t="shared" si="216"/>
        <v>749560.32480877533</v>
      </c>
      <c r="M230" s="18">
        <v>0</v>
      </c>
      <c r="N230" s="18">
        <f t="shared" si="217"/>
        <v>749560.32480877533</v>
      </c>
    </row>
    <row r="231" spans="1:14" x14ac:dyDescent="0.25">
      <c r="A231" s="31">
        <v>209</v>
      </c>
      <c r="B231" s="32">
        <v>50469</v>
      </c>
      <c r="C231" s="18">
        <f t="shared" si="212"/>
        <v>28208.992543059878</v>
      </c>
      <c r="D231" s="18">
        <f t="shared" si="229"/>
        <v>27338.179971169771</v>
      </c>
      <c r="E231" s="18">
        <f t="shared" si="213"/>
        <v>20104.922836765087</v>
      </c>
      <c r="F231" s="18">
        <f t="shared" si="201"/>
        <v>7233.2571344046837</v>
      </c>
      <c r="G231" s="18">
        <f t="shared" ref="G231:H231" si="234">G230</f>
        <v>749.86638134981229</v>
      </c>
      <c r="H231" s="18">
        <f t="shared" si="234"/>
        <v>120.94619054029231</v>
      </c>
      <c r="I231" s="41">
        <f t="shared" si="204"/>
        <v>0.11580000000000001</v>
      </c>
      <c r="J231" s="18">
        <f t="shared" si="219"/>
        <v>32</v>
      </c>
      <c r="K231" s="18">
        <f t="shared" si="215"/>
        <v>2700682.376555515</v>
      </c>
      <c r="L231" s="18">
        <f t="shared" si="216"/>
        <v>729455.40197201027</v>
      </c>
      <c r="M231" s="18">
        <v>0</v>
      </c>
      <c r="N231" s="18">
        <f t="shared" si="217"/>
        <v>729455.40197201027</v>
      </c>
    </row>
    <row r="232" spans="1:14" x14ac:dyDescent="0.25">
      <c r="A232" s="31">
        <v>210</v>
      </c>
      <c r="B232" s="32">
        <v>50500</v>
      </c>
      <c r="C232" s="18">
        <f t="shared" si="212"/>
        <v>28208.992543059878</v>
      </c>
      <c r="D232" s="18">
        <f t="shared" si="229"/>
        <v>27338.179971169771</v>
      </c>
      <c r="E232" s="18">
        <f t="shared" si="213"/>
        <v>20298.93534213987</v>
      </c>
      <c r="F232" s="18">
        <f t="shared" si="201"/>
        <v>7039.2446290298994</v>
      </c>
      <c r="G232" s="18">
        <f t="shared" ref="G232:H232" si="235">G231</f>
        <v>749.86638134981229</v>
      </c>
      <c r="H232" s="18">
        <f t="shared" si="235"/>
        <v>120.94619054029231</v>
      </c>
      <c r="I232" s="41">
        <f t="shared" si="204"/>
        <v>0.11580000000000001</v>
      </c>
      <c r="J232" s="18">
        <f t="shared" si="219"/>
        <v>31</v>
      </c>
      <c r="K232" s="18">
        <f t="shared" si="215"/>
        <v>2707721.6211845451</v>
      </c>
      <c r="L232" s="18">
        <f t="shared" si="216"/>
        <v>709156.46662987035</v>
      </c>
      <c r="M232" s="18">
        <v>0</v>
      </c>
      <c r="N232" s="18">
        <f t="shared" si="217"/>
        <v>709156.46662987035</v>
      </c>
    </row>
    <row r="233" spans="1:14" x14ac:dyDescent="0.25">
      <c r="A233" s="31">
        <v>211</v>
      </c>
      <c r="B233" s="32">
        <v>50530</v>
      </c>
      <c r="C233" s="18">
        <f t="shared" si="212"/>
        <v>28208.992543059871</v>
      </c>
      <c r="D233" s="18">
        <f t="shared" si="229"/>
        <v>27338.179971169764</v>
      </c>
      <c r="E233" s="18">
        <f t="shared" si="213"/>
        <v>20494.820068191511</v>
      </c>
      <c r="F233" s="18">
        <f t="shared" si="201"/>
        <v>6843.3599029782508</v>
      </c>
      <c r="G233" s="18">
        <f t="shared" ref="G233:H233" si="236">G232</f>
        <v>749.86638134981229</v>
      </c>
      <c r="H233" s="18">
        <f t="shared" si="236"/>
        <v>120.94619054029231</v>
      </c>
      <c r="I233" s="41">
        <f t="shared" si="204"/>
        <v>0.11580000000000001</v>
      </c>
      <c r="J233" s="18">
        <f t="shared" si="219"/>
        <v>30</v>
      </c>
      <c r="K233" s="18">
        <f t="shared" si="215"/>
        <v>2714564.9810875235</v>
      </c>
      <c r="L233" s="18">
        <f t="shared" si="216"/>
        <v>688661.64656167885</v>
      </c>
      <c r="M233" s="18">
        <v>0</v>
      </c>
      <c r="N233" s="18">
        <f t="shared" si="217"/>
        <v>688661.64656167885</v>
      </c>
    </row>
    <row r="234" spans="1:14" x14ac:dyDescent="0.25">
      <c r="A234" s="31">
        <v>212</v>
      </c>
      <c r="B234" s="32">
        <v>50561</v>
      </c>
      <c r="C234" s="18">
        <f t="shared" si="212"/>
        <v>28208.992543059878</v>
      </c>
      <c r="D234" s="18">
        <f t="shared" si="229"/>
        <v>27338.179971169771</v>
      </c>
      <c r="E234" s="18">
        <f t="shared" si="213"/>
        <v>20692.595081849569</v>
      </c>
      <c r="F234" s="18">
        <f t="shared" si="201"/>
        <v>6645.5848893202019</v>
      </c>
      <c r="G234" s="18">
        <f t="shared" ref="G234:H234" si="237">G233</f>
        <v>749.86638134981229</v>
      </c>
      <c r="H234" s="18">
        <f t="shared" si="237"/>
        <v>120.94619054029231</v>
      </c>
      <c r="I234" s="41">
        <f t="shared" si="204"/>
        <v>0.11580000000000001</v>
      </c>
      <c r="J234" s="18">
        <f t="shared" si="219"/>
        <v>29</v>
      </c>
      <c r="K234" s="18">
        <f t="shared" si="215"/>
        <v>2721210.5659768437</v>
      </c>
      <c r="L234" s="18">
        <f t="shared" si="216"/>
        <v>667969.05147982924</v>
      </c>
      <c r="M234" s="18">
        <v>0</v>
      </c>
      <c r="N234" s="18">
        <f t="shared" si="217"/>
        <v>667969.05147982924</v>
      </c>
    </row>
    <row r="235" spans="1:14" x14ac:dyDescent="0.25">
      <c r="A235" s="31">
        <v>213</v>
      </c>
      <c r="B235" s="32">
        <v>50591</v>
      </c>
      <c r="C235" s="18">
        <f t="shared" si="212"/>
        <v>28208.992543059871</v>
      </c>
      <c r="D235" s="18">
        <f t="shared" si="229"/>
        <v>27338.179971169764</v>
      </c>
      <c r="E235" s="18">
        <f t="shared" si="213"/>
        <v>20892.278624389412</v>
      </c>
      <c r="F235" s="18">
        <f t="shared" si="201"/>
        <v>6445.9013467803525</v>
      </c>
      <c r="G235" s="18">
        <f t="shared" ref="G235:H235" si="238">G234</f>
        <v>749.86638134981229</v>
      </c>
      <c r="H235" s="18">
        <f t="shared" si="238"/>
        <v>120.94619054029231</v>
      </c>
      <c r="I235" s="41">
        <f t="shared" si="204"/>
        <v>0.11580000000000001</v>
      </c>
      <c r="J235" s="18">
        <f t="shared" si="219"/>
        <v>28</v>
      </c>
      <c r="K235" s="18">
        <f t="shared" si="215"/>
        <v>2727656.4673236241</v>
      </c>
      <c r="L235" s="18">
        <f t="shared" si="216"/>
        <v>647076.77285543981</v>
      </c>
      <c r="M235" s="18">
        <v>0</v>
      </c>
      <c r="N235" s="18">
        <f t="shared" si="217"/>
        <v>647076.77285543981</v>
      </c>
    </row>
    <row r="236" spans="1:14" x14ac:dyDescent="0.25">
      <c r="A236" s="31">
        <v>214</v>
      </c>
      <c r="B236" s="32">
        <v>50622</v>
      </c>
      <c r="C236" s="18">
        <f t="shared" si="212"/>
        <v>28208.992543059878</v>
      </c>
      <c r="D236" s="18">
        <f t="shared" si="229"/>
        <v>27338.179971169771</v>
      </c>
      <c r="E236" s="18">
        <f t="shared" si="213"/>
        <v>21093.889113114776</v>
      </c>
      <c r="F236" s="18">
        <f t="shared" si="201"/>
        <v>6244.2908580549947</v>
      </c>
      <c r="G236" s="18">
        <f t="shared" ref="G236:H236" si="239">G235</f>
        <v>749.86638134981229</v>
      </c>
      <c r="H236" s="18">
        <f t="shared" si="239"/>
        <v>120.94619054029231</v>
      </c>
      <c r="I236" s="41">
        <f t="shared" si="204"/>
        <v>0.11580000000000001</v>
      </c>
      <c r="J236" s="18">
        <f t="shared" si="219"/>
        <v>27</v>
      </c>
      <c r="K236" s="18">
        <f t="shared" si="215"/>
        <v>2733900.7581816791</v>
      </c>
      <c r="L236" s="18">
        <f t="shared" si="216"/>
        <v>625982.88374232501</v>
      </c>
      <c r="M236" s="18">
        <v>0</v>
      </c>
      <c r="N236" s="18">
        <f t="shared" si="217"/>
        <v>625982.88374232501</v>
      </c>
    </row>
    <row r="237" spans="1:14" x14ac:dyDescent="0.25">
      <c r="A237" s="31">
        <v>215</v>
      </c>
      <c r="B237" s="32">
        <v>50653</v>
      </c>
      <c r="C237" s="18">
        <f t="shared" si="212"/>
        <v>28208.992543059867</v>
      </c>
      <c r="D237" s="18">
        <f t="shared" si="229"/>
        <v>27338.17997116976</v>
      </c>
      <c r="E237" s="18">
        <f t="shared" si="213"/>
        <v>21297.44514305632</v>
      </c>
      <c r="F237" s="18">
        <f t="shared" si="201"/>
        <v>6040.7348281134382</v>
      </c>
      <c r="G237" s="18">
        <f t="shared" ref="G237:H237" si="240">G236</f>
        <v>749.86638134981229</v>
      </c>
      <c r="H237" s="18">
        <f t="shared" si="240"/>
        <v>120.94619054029231</v>
      </c>
      <c r="I237" s="41">
        <f t="shared" si="204"/>
        <v>0.11580000000000001</v>
      </c>
      <c r="J237" s="18">
        <f t="shared" si="219"/>
        <v>26</v>
      </c>
      <c r="K237" s="18">
        <f t="shared" si="215"/>
        <v>2739941.4930097926</v>
      </c>
      <c r="L237" s="18">
        <f t="shared" si="216"/>
        <v>604685.43859926867</v>
      </c>
      <c r="M237" s="18">
        <v>0</v>
      </c>
      <c r="N237" s="18">
        <f t="shared" si="217"/>
        <v>604685.43859926867</v>
      </c>
    </row>
    <row r="238" spans="1:14" x14ac:dyDescent="0.25">
      <c r="A238" s="31">
        <v>216</v>
      </c>
      <c r="B238" s="32">
        <v>50683</v>
      </c>
      <c r="C238" s="18">
        <f t="shared" si="212"/>
        <v>28208.992543059871</v>
      </c>
      <c r="D238" s="18">
        <f t="shared" si="229"/>
        <v>27338.179971169764</v>
      </c>
      <c r="E238" s="18">
        <f t="shared" si="213"/>
        <v>21502.965488686819</v>
      </c>
      <c r="F238" s="18">
        <f t="shared" si="201"/>
        <v>5835.2144824829438</v>
      </c>
      <c r="G238" s="18">
        <f t="shared" ref="G238:H238" si="241">G237</f>
        <v>749.86638134981229</v>
      </c>
      <c r="H238" s="18">
        <f t="shared" si="241"/>
        <v>120.94619054029231</v>
      </c>
      <c r="I238" s="41">
        <f t="shared" si="204"/>
        <v>0.11580000000000001</v>
      </c>
      <c r="J238" s="18">
        <f t="shared" si="219"/>
        <v>25</v>
      </c>
      <c r="K238" s="18">
        <f t="shared" si="215"/>
        <v>2745776.7074922756</v>
      </c>
      <c r="L238" s="18">
        <f t="shared" si="216"/>
        <v>583182.47311058186</v>
      </c>
      <c r="M238" s="18">
        <v>0</v>
      </c>
      <c r="N238" s="18">
        <f t="shared" si="217"/>
        <v>583182.47311058186</v>
      </c>
    </row>
    <row r="239" spans="1:14" x14ac:dyDescent="0.25">
      <c r="A239" s="31">
        <v>217</v>
      </c>
      <c r="B239" s="32">
        <v>50714</v>
      </c>
      <c r="C239" s="18">
        <f t="shared" si="212"/>
        <v>28208.992543059871</v>
      </c>
      <c r="D239" s="18">
        <f t="shared" si="229"/>
        <v>27338.179971169764</v>
      </c>
      <c r="E239" s="18">
        <f t="shared" si="213"/>
        <v>21710.46910565265</v>
      </c>
      <c r="F239" s="18">
        <f t="shared" si="201"/>
        <v>5627.7108655171151</v>
      </c>
      <c r="G239" s="18">
        <f t="shared" ref="G239:H239" si="242">G238</f>
        <v>749.86638134981229</v>
      </c>
      <c r="H239" s="18">
        <f t="shared" si="242"/>
        <v>120.94619054029231</v>
      </c>
      <c r="I239" s="41">
        <f t="shared" si="204"/>
        <v>0.11580000000000001</v>
      </c>
      <c r="J239" s="18">
        <f t="shared" si="219"/>
        <v>24</v>
      </c>
      <c r="K239" s="18">
        <f t="shared" si="215"/>
        <v>2751404.4183577928</v>
      </c>
      <c r="L239" s="18">
        <f t="shared" si="216"/>
        <v>561472.00400492921</v>
      </c>
      <c r="M239" s="18">
        <v>0</v>
      </c>
      <c r="N239" s="18">
        <f t="shared" si="217"/>
        <v>561472.00400492921</v>
      </c>
    </row>
    <row r="240" spans="1:14" x14ac:dyDescent="0.25">
      <c r="A240" s="31">
        <v>218</v>
      </c>
      <c r="B240" s="32">
        <v>50744</v>
      </c>
      <c r="C240" s="18">
        <f t="shared" si="212"/>
        <v>28208.992543059871</v>
      </c>
      <c r="D240" s="18">
        <f t="shared" si="229"/>
        <v>27338.179971169764</v>
      </c>
      <c r="E240" s="18">
        <f t="shared" si="213"/>
        <v>21919.975132522195</v>
      </c>
      <c r="F240" s="18">
        <f t="shared" si="201"/>
        <v>5418.2048386475672</v>
      </c>
      <c r="G240" s="18">
        <f t="shared" ref="G240:H240" si="243">G239</f>
        <v>749.86638134981229</v>
      </c>
      <c r="H240" s="18">
        <f t="shared" si="243"/>
        <v>120.94619054029231</v>
      </c>
      <c r="I240" s="41">
        <f t="shared" si="204"/>
        <v>0.11580000000000001</v>
      </c>
      <c r="J240" s="18">
        <f t="shared" si="219"/>
        <v>23</v>
      </c>
      <c r="K240" s="18">
        <f t="shared" si="215"/>
        <v>2756822.6231964403</v>
      </c>
      <c r="L240" s="18">
        <f t="shared" si="216"/>
        <v>539552.02887240704</v>
      </c>
      <c r="M240" s="18">
        <v>0</v>
      </c>
      <c r="N240" s="18">
        <f t="shared" si="217"/>
        <v>539552.02887240704</v>
      </c>
    </row>
    <row r="241" spans="1:14" x14ac:dyDescent="0.25">
      <c r="A241" s="31">
        <v>219</v>
      </c>
      <c r="B241" s="32">
        <v>50775</v>
      </c>
      <c r="C241" s="18">
        <f t="shared" si="212"/>
        <v>28208.992543059871</v>
      </c>
      <c r="D241" s="18">
        <f t="shared" si="229"/>
        <v>27338.179971169764</v>
      </c>
      <c r="E241" s="18">
        <f t="shared" si="213"/>
        <v>22131.502892551034</v>
      </c>
      <c r="F241" s="18">
        <f t="shared" si="201"/>
        <v>5206.677078618729</v>
      </c>
      <c r="G241" s="18">
        <f t="shared" ref="G241:H241" si="244">G240</f>
        <v>749.86638134981229</v>
      </c>
      <c r="H241" s="18">
        <f t="shared" si="244"/>
        <v>120.94619054029231</v>
      </c>
      <c r="I241" s="41">
        <f t="shared" si="204"/>
        <v>0.11580000000000001</v>
      </c>
      <c r="J241" s="18">
        <f t="shared" si="219"/>
        <v>22</v>
      </c>
      <c r="K241" s="18">
        <f t="shared" si="215"/>
        <v>2762029.300275059</v>
      </c>
      <c r="L241" s="18">
        <f t="shared" si="216"/>
        <v>517420.52597985603</v>
      </c>
      <c r="M241" s="18">
        <v>0</v>
      </c>
      <c r="N241" s="18">
        <f t="shared" si="217"/>
        <v>517420.52597985603</v>
      </c>
    </row>
    <row r="242" spans="1:14" x14ac:dyDescent="0.25">
      <c r="A242" s="31">
        <v>220</v>
      </c>
      <c r="B242" s="32">
        <v>50806</v>
      </c>
      <c r="C242" s="18">
        <f t="shared" si="212"/>
        <v>28208.992543059871</v>
      </c>
      <c r="D242" s="18">
        <f t="shared" si="229"/>
        <v>27338.179971169764</v>
      </c>
      <c r="E242" s="18">
        <f t="shared" si="213"/>
        <v>22345.071895464152</v>
      </c>
      <c r="F242" s="18">
        <f t="shared" si="201"/>
        <v>4993.1080757056116</v>
      </c>
      <c r="G242" s="18">
        <f t="shared" ref="G242:H242" si="245">G241</f>
        <v>749.86638134981229</v>
      </c>
      <c r="H242" s="18">
        <f t="shared" si="245"/>
        <v>120.94619054029231</v>
      </c>
      <c r="I242" s="41">
        <f t="shared" si="204"/>
        <v>0.11580000000000001</v>
      </c>
      <c r="J242" s="18">
        <f t="shared" si="219"/>
        <v>21</v>
      </c>
      <c r="K242" s="18">
        <f t="shared" si="215"/>
        <v>2767022.4083507648</v>
      </c>
      <c r="L242" s="18">
        <f t="shared" si="216"/>
        <v>495075.45408439188</v>
      </c>
      <c r="M242" s="18">
        <v>0</v>
      </c>
      <c r="N242" s="18">
        <f t="shared" si="217"/>
        <v>495075.45408439188</v>
      </c>
    </row>
    <row r="243" spans="1:14" x14ac:dyDescent="0.25">
      <c r="A243" s="31">
        <v>221</v>
      </c>
      <c r="B243" s="32">
        <v>50834</v>
      </c>
      <c r="C243" s="18">
        <f t="shared" si="212"/>
        <v>28208.992543059867</v>
      </c>
      <c r="D243" s="18">
        <f t="shared" si="229"/>
        <v>27338.17997116976</v>
      </c>
      <c r="E243" s="18">
        <f t="shared" si="213"/>
        <v>22560.70183925538</v>
      </c>
      <c r="F243" s="18">
        <f t="shared" si="201"/>
        <v>4777.4781319143822</v>
      </c>
      <c r="G243" s="18">
        <f t="shared" ref="G243:H243" si="246">G242</f>
        <v>749.86638134981229</v>
      </c>
      <c r="H243" s="18">
        <f t="shared" si="246"/>
        <v>120.94619054029231</v>
      </c>
      <c r="I243" s="41">
        <f t="shared" si="204"/>
        <v>0.11580000000000001</v>
      </c>
      <c r="J243" s="18">
        <f t="shared" si="219"/>
        <v>20</v>
      </c>
      <c r="K243" s="18">
        <f t="shared" si="215"/>
        <v>2771799.8864826793</v>
      </c>
      <c r="L243" s="18">
        <f t="shared" si="216"/>
        <v>472514.75224513648</v>
      </c>
      <c r="M243" s="18">
        <v>0</v>
      </c>
      <c r="N243" s="18">
        <f t="shared" si="217"/>
        <v>472514.75224513648</v>
      </c>
    </row>
    <row r="244" spans="1:14" x14ac:dyDescent="0.25">
      <c r="A244" s="31">
        <v>222</v>
      </c>
      <c r="B244" s="32">
        <v>50865</v>
      </c>
      <c r="C244" s="18">
        <f t="shared" si="212"/>
        <v>28208.992543059867</v>
      </c>
      <c r="D244" s="18">
        <f t="shared" si="229"/>
        <v>27338.17997116976</v>
      </c>
      <c r="E244" s="18">
        <f t="shared" si="213"/>
        <v>22778.412612004191</v>
      </c>
      <c r="F244" s="18">
        <f t="shared" si="201"/>
        <v>4559.7673591655675</v>
      </c>
      <c r="G244" s="18">
        <f t="shared" ref="G244:H244" si="247">G243</f>
        <v>749.86638134981229</v>
      </c>
      <c r="H244" s="18">
        <f t="shared" si="247"/>
        <v>120.94619054029231</v>
      </c>
      <c r="I244" s="41">
        <f t="shared" si="204"/>
        <v>0.11580000000000001</v>
      </c>
      <c r="J244" s="18">
        <f t="shared" si="219"/>
        <v>19</v>
      </c>
      <c r="K244" s="18">
        <f t="shared" si="215"/>
        <v>2776359.6538418448</v>
      </c>
      <c r="L244" s="18">
        <f t="shared" si="216"/>
        <v>449736.33963313227</v>
      </c>
      <c r="M244" s="18">
        <v>0</v>
      </c>
      <c r="N244" s="18">
        <f t="shared" si="217"/>
        <v>449736.33963313227</v>
      </c>
    </row>
    <row r="245" spans="1:14" x14ac:dyDescent="0.25">
      <c r="A245" s="31">
        <v>223</v>
      </c>
      <c r="B245" s="32">
        <v>50895</v>
      </c>
      <c r="C245" s="18">
        <f t="shared" si="212"/>
        <v>28208.992543059871</v>
      </c>
      <c r="D245" s="18">
        <f t="shared" si="229"/>
        <v>27338.179971169764</v>
      </c>
      <c r="E245" s="18">
        <f t="shared" si="213"/>
        <v>22998.224293710038</v>
      </c>
      <c r="F245" s="18">
        <f t="shared" si="201"/>
        <v>4339.9556774597268</v>
      </c>
      <c r="G245" s="18">
        <f t="shared" ref="G245:H245" si="248">G244</f>
        <v>749.86638134981229</v>
      </c>
      <c r="H245" s="18">
        <f t="shared" si="248"/>
        <v>120.94619054029231</v>
      </c>
      <c r="I245" s="41">
        <f t="shared" si="204"/>
        <v>0.11580000000000001</v>
      </c>
      <c r="J245" s="18">
        <f t="shared" si="219"/>
        <v>18</v>
      </c>
      <c r="K245" s="18">
        <f t="shared" si="215"/>
        <v>2780699.6095193047</v>
      </c>
      <c r="L245" s="18">
        <f t="shared" si="216"/>
        <v>426738.11533942225</v>
      </c>
      <c r="M245" s="18">
        <v>0</v>
      </c>
      <c r="N245" s="18">
        <f t="shared" si="217"/>
        <v>426738.11533942225</v>
      </c>
    </row>
    <row r="246" spans="1:14" x14ac:dyDescent="0.25">
      <c r="A246" s="31">
        <v>224</v>
      </c>
      <c r="B246" s="32">
        <v>50926</v>
      </c>
      <c r="C246" s="18">
        <f t="shared" si="212"/>
        <v>28208.992543059871</v>
      </c>
      <c r="D246" s="18">
        <f t="shared" si="229"/>
        <v>27338.179971169764</v>
      </c>
      <c r="E246" s="18">
        <f t="shared" si="213"/>
        <v>23220.157158144339</v>
      </c>
      <c r="F246" s="18">
        <f t="shared" si="201"/>
        <v>4118.0228130254254</v>
      </c>
      <c r="G246" s="18">
        <f t="shared" ref="G246:H246" si="249">G245</f>
        <v>749.86638134981229</v>
      </c>
      <c r="H246" s="18">
        <f t="shared" si="249"/>
        <v>120.94619054029231</v>
      </c>
      <c r="I246" s="41">
        <f t="shared" si="204"/>
        <v>0.11580000000000001</v>
      </c>
      <c r="J246" s="18">
        <f t="shared" si="219"/>
        <v>17</v>
      </c>
      <c r="K246" s="18">
        <f t="shared" si="215"/>
        <v>2784817.6323323301</v>
      </c>
      <c r="L246" s="18">
        <f t="shared" si="216"/>
        <v>403517.95818127791</v>
      </c>
      <c r="M246" s="18">
        <v>0</v>
      </c>
      <c r="N246" s="18">
        <f t="shared" si="217"/>
        <v>403517.95818127791</v>
      </c>
    </row>
    <row r="247" spans="1:14" x14ac:dyDescent="0.25">
      <c r="A247" s="31">
        <v>225</v>
      </c>
      <c r="B247" s="32">
        <v>50956</v>
      </c>
      <c r="C247" s="18">
        <f t="shared" si="212"/>
        <v>28208.992543059867</v>
      </c>
      <c r="D247" s="18">
        <f t="shared" si="229"/>
        <v>27338.17997116976</v>
      </c>
      <c r="E247" s="18">
        <f t="shared" si="213"/>
        <v>23444.231674720428</v>
      </c>
      <c r="F247" s="18">
        <f t="shared" si="201"/>
        <v>3893.9482964493318</v>
      </c>
      <c r="G247" s="18">
        <f t="shared" ref="G247:H247" si="250">G246</f>
        <v>749.86638134981229</v>
      </c>
      <c r="H247" s="18">
        <f t="shared" si="250"/>
        <v>120.94619054029231</v>
      </c>
      <c r="I247" s="41">
        <f t="shared" si="204"/>
        <v>0.11580000000000001</v>
      </c>
      <c r="J247" s="18">
        <f t="shared" si="219"/>
        <v>16</v>
      </c>
      <c r="K247" s="18">
        <f t="shared" si="215"/>
        <v>2788711.5806287793</v>
      </c>
      <c r="L247" s="18">
        <f t="shared" si="216"/>
        <v>380073.72650655749</v>
      </c>
      <c r="M247" s="18">
        <v>0</v>
      </c>
      <c r="N247" s="18">
        <f t="shared" si="217"/>
        <v>380073.72650655749</v>
      </c>
    </row>
    <row r="248" spans="1:14" x14ac:dyDescent="0.25">
      <c r="A248" s="31">
        <v>226</v>
      </c>
      <c r="B248" s="32">
        <v>50987</v>
      </c>
      <c r="C248" s="18">
        <f t="shared" si="212"/>
        <v>28208.992543059871</v>
      </c>
      <c r="D248" s="18">
        <f t="shared" si="229"/>
        <v>27338.179971169764</v>
      </c>
      <c r="E248" s="18">
        <f t="shared" si="213"/>
        <v>23670.468510381485</v>
      </c>
      <c r="F248" s="18">
        <f t="shared" si="201"/>
        <v>3667.7114607882804</v>
      </c>
      <c r="G248" s="18">
        <f t="shared" ref="G248:H248" si="251">G247</f>
        <v>749.86638134981229</v>
      </c>
      <c r="H248" s="18">
        <f t="shared" si="251"/>
        <v>120.94619054029231</v>
      </c>
      <c r="I248" s="41">
        <f t="shared" si="204"/>
        <v>0.11580000000000001</v>
      </c>
      <c r="J248" s="18">
        <f t="shared" si="219"/>
        <v>15</v>
      </c>
      <c r="K248" s="18">
        <f t="shared" si="215"/>
        <v>2792379.2920895675</v>
      </c>
      <c r="L248" s="18">
        <f t="shared" si="216"/>
        <v>356403.25799617602</v>
      </c>
      <c r="M248" s="18">
        <v>0</v>
      </c>
      <c r="N248" s="18">
        <f t="shared" si="217"/>
        <v>356403.25799617602</v>
      </c>
    </row>
    <row r="249" spans="1:14" x14ac:dyDescent="0.25">
      <c r="A249" s="31">
        <v>227</v>
      </c>
      <c r="B249" s="32">
        <v>51018</v>
      </c>
      <c r="C249" s="18">
        <f t="shared" si="212"/>
        <v>28208.992543059867</v>
      </c>
      <c r="D249" s="18">
        <f t="shared" si="229"/>
        <v>27338.17997116976</v>
      </c>
      <c r="E249" s="18">
        <f t="shared" si="213"/>
        <v>23898.888531506662</v>
      </c>
      <c r="F249" s="18">
        <f t="shared" si="201"/>
        <v>3439.2914396630995</v>
      </c>
      <c r="G249" s="18">
        <f t="shared" ref="G249:H250" si="252">+G248</f>
        <v>749.86638134981229</v>
      </c>
      <c r="H249" s="18">
        <f t="shared" si="252"/>
        <v>120.94619054029231</v>
      </c>
      <c r="I249" s="41">
        <f t="shared" si="204"/>
        <v>0.11580000000000001</v>
      </c>
      <c r="J249" s="18">
        <f t="shared" si="219"/>
        <v>14</v>
      </c>
      <c r="K249" s="18">
        <f t="shared" si="215"/>
        <v>2795818.5835292307</v>
      </c>
      <c r="L249" s="18">
        <f t="shared" si="216"/>
        <v>332504.36946466938</v>
      </c>
      <c r="M249" s="18">
        <v>0</v>
      </c>
      <c r="N249" s="18">
        <f t="shared" si="217"/>
        <v>332504.36946466938</v>
      </c>
    </row>
    <row r="250" spans="1:14" x14ac:dyDescent="0.25">
      <c r="A250" s="31">
        <v>228</v>
      </c>
      <c r="B250" s="32">
        <v>51048</v>
      </c>
      <c r="C250" s="18">
        <f t="shared" si="212"/>
        <v>28208.992543059871</v>
      </c>
      <c r="D250" s="18">
        <f t="shared" si="229"/>
        <v>27338.179971169764</v>
      </c>
      <c r="E250" s="18">
        <f t="shared" si="213"/>
        <v>24129.512805835704</v>
      </c>
      <c r="F250" s="18">
        <f t="shared" si="201"/>
        <v>3208.66716533406</v>
      </c>
      <c r="G250" s="18">
        <f t="shared" si="252"/>
        <v>749.86638134981229</v>
      </c>
      <c r="H250" s="18">
        <f t="shared" si="252"/>
        <v>120.94619054029231</v>
      </c>
      <c r="I250" s="41">
        <f t="shared" si="204"/>
        <v>0.11580000000000001</v>
      </c>
      <c r="J250" s="18">
        <f t="shared" si="219"/>
        <v>13</v>
      </c>
      <c r="K250" s="18">
        <f t="shared" si="215"/>
        <v>2799027.2506945645</v>
      </c>
      <c r="L250" s="18">
        <f t="shared" si="216"/>
        <v>308374.85665883368</v>
      </c>
      <c r="M250" s="18">
        <v>0</v>
      </c>
      <c r="N250" s="18">
        <f t="shared" si="217"/>
        <v>308374.85665883368</v>
      </c>
    </row>
    <row r="251" spans="1:14" x14ac:dyDescent="0.25">
      <c r="A251" s="31">
        <v>229</v>
      </c>
      <c r="B251" s="32">
        <v>51079</v>
      </c>
      <c r="C251" s="18">
        <f t="shared" si="212"/>
        <v>27338.179971169771</v>
      </c>
      <c r="D251" s="18">
        <f t="shared" si="229"/>
        <v>27338.179971169771</v>
      </c>
      <c r="E251" s="18">
        <f t="shared" si="213"/>
        <v>24362.362604412025</v>
      </c>
      <c r="F251" s="18">
        <f t="shared" si="201"/>
        <v>2975.8173667577453</v>
      </c>
      <c r="G251" s="18"/>
      <c r="H251" s="18"/>
      <c r="I251" s="41">
        <f t="shared" si="204"/>
        <v>0.11580000000000001</v>
      </c>
      <c r="J251" s="18">
        <f t="shared" si="219"/>
        <v>12</v>
      </c>
      <c r="K251" s="18">
        <f t="shared" si="215"/>
        <v>2802003.0680613224</v>
      </c>
      <c r="L251" s="18">
        <f t="shared" si="216"/>
        <v>284012.49405442167</v>
      </c>
      <c r="M251" s="18">
        <v>0</v>
      </c>
      <c r="N251" s="18">
        <f t="shared" si="217"/>
        <v>284012.49405442167</v>
      </c>
    </row>
    <row r="252" spans="1:14" x14ac:dyDescent="0.25">
      <c r="A252" s="31">
        <v>230</v>
      </c>
      <c r="B252" s="32">
        <v>51109</v>
      </c>
      <c r="C252" s="18">
        <f t="shared" si="212"/>
        <v>27338.179971169771</v>
      </c>
      <c r="D252" s="18">
        <f t="shared" si="229"/>
        <v>27338.179971169771</v>
      </c>
      <c r="E252" s="18">
        <f t="shared" si="213"/>
        <v>24597.459403544603</v>
      </c>
      <c r="F252" s="18">
        <f t="shared" si="201"/>
        <v>2740.7205676251692</v>
      </c>
      <c r="G252" s="18"/>
      <c r="H252" s="18"/>
      <c r="I252" s="41">
        <f t="shared" si="204"/>
        <v>0.11580000000000001</v>
      </c>
      <c r="J252" s="18">
        <f t="shared" si="219"/>
        <v>11</v>
      </c>
      <c r="K252" s="18">
        <f t="shared" si="215"/>
        <v>2804743.7886289475</v>
      </c>
      <c r="L252" s="18">
        <f t="shared" si="216"/>
        <v>259415.03465087706</v>
      </c>
      <c r="M252" s="18">
        <v>0</v>
      </c>
      <c r="N252" s="18">
        <f t="shared" si="217"/>
        <v>259415.03465087706</v>
      </c>
    </row>
    <row r="253" spans="1:14" x14ac:dyDescent="0.25">
      <c r="A253" s="31">
        <v>231</v>
      </c>
      <c r="B253" s="32">
        <v>51140</v>
      </c>
      <c r="C253" s="18">
        <f t="shared" si="212"/>
        <v>27338.17997116976</v>
      </c>
      <c r="D253" s="18">
        <f t="shared" si="229"/>
        <v>27338.17997116976</v>
      </c>
      <c r="E253" s="18">
        <f t="shared" si="213"/>
        <v>24834.824886788796</v>
      </c>
      <c r="F253" s="18">
        <f t="shared" si="201"/>
        <v>2503.3550843809639</v>
      </c>
      <c r="G253" s="18"/>
      <c r="H253" s="18"/>
      <c r="I253" s="41">
        <f t="shared" si="204"/>
        <v>0.11580000000000001</v>
      </c>
      <c r="J253" s="18">
        <f t="shared" si="219"/>
        <v>10</v>
      </c>
      <c r="K253" s="18">
        <f t="shared" si="215"/>
        <v>2807247.1437133285</v>
      </c>
      <c r="L253" s="18">
        <f t="shared" si="216"/>
        <v>234580.20976408827</v>
      </c>
      <c r="M253" s="18">
        <v>0</v>
      </c>
      <c r="N253" s="18">
        <f t="shared" si="217"/>
        <v>234580.20976408827</v>
      </c>
    </row>
    <row r="254" spans="1:14" x14ac:dyDescent="0.25">
      <c r="A254" s="31">
        <v>232</v>
      </c>
      <c r="B254" s="32">
        <v>51171</v>
      </c>
      <c r="C254" s="18">
        <f t="shared" si="212"/>
        <v>27338.179971169771</v>
      </c>
      <c r="D254" s="18">
        <f t="shared" si="229"/>
        <v>27338.179971169771</v>
      </c>
      <c r="E254" s="18">
        <f t="shared" si="213"/>
        <v>25074.480946946318</v>
      </c>
      <c r="F254" s="18">
        <f t="shared" si="201"/>
        <v>2263.6990242234519</v>
      </c>
      <c r="G254" s="18"/>
      <c r="H254" s="18"/>
      <c r="I254" s="41">
        <f t="shared" si="204"/>
        <v>0.11580000000000001</v>
      </c>
      <c r="J254" s="18">
        <f t="shared" si="219"/>
        <v>9</v>
      </c>
      <c r="K254" s="18">
        <f t="shared" si="215"/>
        <v>2809510.8427375518</v>
      </c>
      <c r="L254" s="18">
        <f t="shared" si="216"/>
        <v>209505.72881714196</v>
      </c>
      <c r="M254" s="18">
        <v>0</v>
      </c>
      <c r="N254" s="18">
        <f t="shared" si="217"/>
        <v>209505.72881714196</v>
      </c>
    </row>
    <row r="255" spans="1:14" x14ac:dyDescent="0.25">
      <c r="A255" s="31">
        <v>233</v>
      </c>
      <c r="B255" s="32">
        <v>51200</v>
      </c>
      <c r="C255" s="18">
        <f t="shared" si="212"/>
        <v>27338.179971169764</v>
      </c>
      <c r="D255" s="18">
        <f t="shared" si="229"/>
        <v>27338.179971169764</v>
      </c>
      <c r="E255" s="18">
        <f t="shared" si="213"/>
        <v>25316.449688084344</v>
      </c>
      <c r="F255" s="18">
        <f t="shared" si="201"/>
        <v>2021.7302830854201</v>
      </c>
      <c r="G255" s="18"/>
      <c r="H255" s="18"/>
      <c r="I255" s="41">
        <f t="shared" si="204"/>
        <v>0.11580000000000001</v>
      </c>
      <c r="J255" s="18">
        <f t="shared" si="219"/>
        <v>8</v>
      </c>
      <c r="K255" s="18">
        <f t="shared" si="215"/>
        <v>2811532.573020637</v>
      </c>
      <c r="L255" s="18">
        <f t="shared" si="216"/>
        <v>184189.27912905763</v>
      </c>
      <c r="M255" s="18">
        <v>0</v>
      </c>
      <c r="N255" s="18">
        <f t="shared" si="217"/>
        <v>184189.27912905763</v>
      </c>
    </row>
    <row r="256" spans="1:14" x14ac:dyDescent="0.25">
      <c r="A256" s="31">
        <v>234</v>
      </c>
      <c r="B256" s="32">
        <v>51231</v>
      </c>
      <c r="C256" s="18">
        <f t="shared" si="212"/>
        <v>27338.179971169764</v>
      </c>
      <c r="D256" s="18">
        <f t="shared" si="229"/>
        <v>27338.179971169764</v>
      </c>
      <c r="E256" s="18">
        <f t="shared" si="213"/>
        <v>25560.753427574356</v>
      </c>
      <c r="F256" s="18">
        <f t="shared" si="201"/>
        <v>1777.4265435954064</v>
      </c>
      <c r="G256" s="18"/>
      <c r="H256" s="18"/>
      <c r="I256" s="41">
        <f t="shared" si="204"/>
        <v>0.11580000000000001</v>
      </c>
      <c r="J256" s="18">
        <f t="shared" si="219"/>
        <v>7</v>
      </c>
      <c r="K256" s="18">
        <f t="shared" si="215"/>
        <v>2813309.9995642323</v>
      </c>
      <c r="L256" s="18">
        <f t="shared" si="216"/>
        <v>158628.52570148328</v>
      </c>
      <c r="M256" s="18">
        <v>0</v>
      </c>
      <c r="N256" s="18">
        <f t="shared" si="217"/>
        <v>158628.52570148328</v>
      </c>
    </row>
    <row r="257" spans="1:14" x14ac:dyDescent="0.25">
      <c r="A257" s="31">
        <v>235</v>
      </c>
      <c r="B257" s="32">
        <v>51261</v>
      </c>
      <c r="C257" s="18">
        <f t="shared" si="212"/>
        <v>27338.179971169771</v>
      </c>
      <c r="D257" s="18">
        <f t="shared" si="229"/>
        <v>27338.179971169771</v>
      </c>
      <c r="E257" s="18">
        <f t="shared" si="213"/>
        <v>25807.414698150456</v>
      </c>
      <c r="F257" s="18">
        <f t="shared" si="201"/>
        <v>1530.7652730193136</v>
      </c>
      <c r="G257" s="18"/>
      <c r="H257" s="18"/>
      <c r="I257" s="41">
        <f t="shared" si="204"/>
        <v>0.11580000000000001</v>
      </c>
      <c r="J257" s="18">
        <f t="shared" si="219"/>
        <v>6</v>
      </c>
      <c r="K257" s="18">
        <f t="shared" si="215"/>
        <v>2814840.7648372515</v>
      </c>
      <c r="L257" s="18">
        <f t="shared" si="216"/>
        <v>132821.11100333283</v>
      </c>
      <c r="M257" s="18">
        <v>0</v>
      </c>
      <c r="N257" s="18">
        <f t="shared" si="217"/>
        <v>132821.11100333283</v>
      </c>
    </row>
    <row r="258" spans="1:14" x14ac:dyDescent="0.25">
      <c r="A258" s="31">
        <v>236</v>
      </c>
      <c r="B258" s="32">
        <v>51292</v>
      </c>
      <c r="C258" s="18">
        <f t="shared" si="212"/>
        <v>27338.179971169771</v>
      </c>
      <c r="D258" s="18">
        <f t="shared" si="229"/>
        <v>27338.179971169771</v>
      </c>
      <c r="E258" s="18">
        <f t="shared" si="213"/>
        <v>26056.456249987608</v>
      </c>
      <c r="F258" s="18">
        <f t="shared" si="201"/>
        <v>1281.7237211821619</v>
      </c>
      <c r="G258" s="18"/>
      <c r="H258" s="18"/>
      <c r="I258" s="41">
        <f t="shared" si="204"/>
        <v>0.11580000000000001</v>
      </c>
      <c r="J258" s="18">
        <f t="shared" si="219"/>
        <v>5</v>
      </c>
      <c r="K258" s="18">
        <f t="shared" si="215"/>
        <v>2816122.4885584335</v>
      </c>
      <c r="L258" s="18">
        <f t="shared" si="216"/>
        <v>106764.65475334522</v>
      </c>
      <c r="M258" s="18">
        <v>0</v>
      </c>
      <c r="N258" s="18">
        <f t="shared" si="217"/>
        <v>106764.65475334522</v>
      </c>
    </row>
    <row r="259" spans="1:14" x14ac:dyDescent="0.25">
      <c r="A259" s="31">
        <v>237</v>
      </c>
      <c r="B259" s="32">
        <v>51322</v>
      </c>
      <c r="C259" s="18">
        <f t="shared" si="212"/>
        <v>27338.179971169771</v>
      </c>
      <c r="D259" s="18">
        <f t="shared" si="229"/>
        <v>27338.179971169771</v>
      </c>
      <c r="E259" s="18">
        <f t="shared" si="213"/>
        <v>26307.901052799989</v>
      </c>
      <c r="F259" s="18">
        <f t="shared" si="201"/>
        <v>1030.2789183697816</v>
      </c>
      <c r="G259" s="18"/>
      <c r="H259" s="18"/>
      <c r="I259" s="41">
        <f t="shared" si="204"/>
        <v>0.11580000000000001</v>
      </c>
      <c r="J259" s="18">
        <f t="shared" si="219"/>
        <v>4</v>
      </c>
      <c r="K259" s="18">
        <f t="shared" si="215"/>
        <v>2817152.7674768032</v>
      </c>
      <c r="L259" s="18">
        <f t="shared" si="216"/>
        <v>80456.753700545232</v>
      </c>
      <c r="M259" s="18">
        <v>0</v>
      </c>
      <c r="N259" s="18">
        <f t="shared" si="217"/>
        <v>80456.753700545232</v>
      </c>
    </row>
    <row r="260" spans="1:14" x14ac:dyDescent="0.25">
      <c r="A260" s="31">
        <v>238</v>
      </c>
      <c r="B260" s="32">
        <v>51353</v>
      </c>
      <c r="C260" s="18">
        <f t="shared" si="212"/>
        <v>27338.179971169764</v>
      </c>
      <c r="D260" s="18">
        <f t="shared" si="229"/>
        <v>27338.179971169764</v>
      </c>
      <c r="E260" s="18">
        <f t="shared" si="213"/>
        <v>26561.772297959502</v>
      </c>
      <c r="F260" s="18">
        <f t="shared" si="201"/>
        <v>776.40767321026146</v>
      </c>
      <c r="G260" s="18"/>
      <c r="H260" s="18"/>
      <c r="I260" s="41">
        <f t="shared" si="204"/>
        <v>0.11580000000000001</v>
      </c>
      <c r="J260" s="18">
        <f t="shared" si="219"/>
        <v>3</v>
      </c>
      <c r="K260" s="18">
        <f t="shared" si="215"/>
        <v>2817929.1751500135</v>
      </c>
      <c r="L260" s="18">
        <f t="shared" si="216"/>
        <v>53894.981402585734</v>
      </c>
      <c r="M260" s="18">
        <v>0</v>
      </c>
      <c r="N260" s="18">
        <f t="shared" si="217"/>
        <v>53894.981402585734</v>
      </c>
    </row>
    <row r="261" spans="1:14" x14ac:dyDescent="0.25">
      <c r="A261" s="31">
        <v>239</v>
      </c>
      <c r="B261" s="32">
        <v>51384</v>
      </c>
      <c r="C261" s="18">
        <f t="shared" si="212"/>
        <v>27338.17997116976</v>
      </c>
      <c r="D261" s="18">
        <f t="shared" si="229"/>
        <v>27338.17997116976</v>
      </c>
      <c r="E261" s="18">
        <f t="shared" si="213"/>
        <v>26818.093400634807</v>
      </c>
      <c r="F261" s="18">
        <f t="shared" si="201"/>
        <v>520.08657053495233</v>
      </c>
      <c r="G261" s="18"/>
      <c r="H261" s="18"/>
      <c r="I261" s="41">
        <f t="shared" si="204"/>
        <v>0.11580000000000001</v>
      </c>
      <c r="J261" s="18">
        <f t="shared" si="219"/>
        <v>2</v>
      </c>
      <c r="K261" s="18">
        <f t="shared" si="215"/>
        <v>2818449.2617205484</v>
      </c>
      <c r="L261" s="18">
        <f t="shared" si="216"/>
        <v>27076.888001950927</v>
      </c>
      <c r="M261" s="18">
        <v>0</v>
      </c>
      <c r="N261" s="18">
        <f t="shared" si="217"/>
        <v>27076.888001950927</v>
      </c>
    </row>
    <row r="262" spans="1:14" x14ac:dyDescent="0.25">
      <c r="A262" s="31">
        <v>240</v>
      </c>
      <c r="B262" s="32">
        <v>51414</v>
      </c>
      <c r="C262" s="18">
        <f t="shared" si="212"/>
        <v>27338.17997116976</v>
      </c>
      <c r="D262" s="18">
        <f t="shared" si="229"/>
        <v>27338.17997116976</v>
      </c>
      <c r="E262" s="18">
        <f>D262-F262</f>
        <v>27076.888001950934</v>
      </c>
      <c r="F262" s="18">
        <f t="shared" si="201"/>
        <v>261.29196921882647</v>
      </c>
      <c r="G262" s="18"/>
      <c r="H262" s="18"/>
      <c r="I262" s="41">
        <f t="shared" si="204"/>
        <v>0.11580000000000001</v>
      </c>
      <c r="J262" s="18">
        <f t="shared" si="219"/>
        <v>1</v>
      </c>
      <c r="K262" s="18">
        <f t="shared" si="215"/>
        <v>2818710.5536897671</v>
      </c>
      <c r="L262" s="18">
        <f t="shared" si="216"/>
        <v>0</v>
      </c>
      <c r="M262" s="18">
        <v>0</v>
      </c>
      <c r="N262" s="18">
        <f t="shared" si="217"/>
        <v>0</v>
      </c>
    </row>
  </sheetData>
  <sheetProtection algorithmName="SHA-512" hashValue="xTLkpwiOvU6B8ZHSWG4lVhfDIe0BiNneveUs1YTfO86WwdQ7K/NS53k7mXd21rBW/micn7RyrjtfHExtxy86CA==" saltValue="QEHZ+bvAZTAu0nK3CwkKQg==" spinCount="100000" sheet="1" objects="1" scenarios="1"/>
  <mergeCells count="14">
    <mergeCell ref="A18:B18"/>
    <mergeCell ref="A19:B19"/>
    <mergeCell ref="A20:B20"/>
    <mergeCell ref="D1:I1"/>
    <mergeCell ref="D2:I2"/>
    <mergeCell ref="A4:B4"/>
    <mergeCell ref="A5:B5"/>
    <mergeCell ref="A6:B6"/>
    <mergeCell ref="A10:B10"/>
    <mergeCell ref="A16:B16"/>
    <mergeCell ref="A3:B3"/>
    <mergeCell ref="A14:B14"/>
    <mergeCell ref="A15:B15"/>
    <mergeCell ref="A9:B9"/>
  </mergeCells>
  <pageMargins left="0.7" right="0.7" top="0.75" bottom="0.75" header="0.3" footer="0.3"/>
  <pageSetup scale="1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62"/>
  <sheetViews>
    <sheetView showGridLines="0" zoomScale="80" zoomScaleNormal="80" workbookViewId="0">
      <selection activeCell="A3" sqref="A3:B3"/>
    </sheetView>
  </sheetViews>
  <sheetFormatPr defaultRowHeight="15" x14ac:dyDescent="0.25"/>
  <cols>
    <col min="1" max="1" width="4.42578125" style="2" bestFit="1" customWidth="1"/>
    <col min="2" max="2" width="44.85546875" style="3" customWidth="1"/>
    <col min="3" max="3" width="19.5703125" style="4" bestFit="1" customWidth="1"/>
    <col min="4" max="4" width="8.5703125" style="4" bestFit="1" customWidth="1"/>
    <col min="5" max="5" width="10.140625" style="4" bestFit="1" customWidth="1"/>
    <col min="6" max="6" width="9.42578125" style="4" bestFit="1" customWidth="1"/>
    <col min="7" max="7" width="15" style="4" bestFit="1" customWidth="1"/>
    <col min="8" max="8" width="19.42578125" style="4" bestFit="1" customWidth="1"/>
    <col min="9" max="9" width="11.5703125" style="6" bestFit="1" customWidth="1"/>
    <col min="10" max="10" width="5.85546875" style="4" bestFit="1" customWidth="1"/>
    <col min="11" max="11" width="15.85546875" style="4" bestFit="1" customWidth="1"/>
    <col min="12" max="12" width="16.7109375" style="4" bestFit="1" customWidth="1"/>
    <col min="13" max="13" width="11.5703125" style="4" hidden="1" customWidth="1"/>
    <col min="14" max="14" width="13.85546875" style="4" hidden="1" customWidth="1"/>
    <col min="15" max="16" width="10.5703125" style="2" bestFit="1" customWidth="1"/>
    <col min="17" max="16384" width="9.140625" style="2"/>
  </cols>
  <sheetData>
    <row r="1" spans="1:16" x14ac:dyDescent="0.25">
      <c r="D1" s="52"/>
      <c r="E1" s="52"/>
      <c r="F1" s="52"/>
      <c r="G1" s="52"/>
      <c r="H1" s="52"/>
      <c r="I1" s="52"/>
    </row>
    <row r="2" spans="1:16" ht="21" x14ac:dyDescent="0.35">
      <c r="A2" s="5" t="s">
        <v>17</v>
      </c>
      <c r="D2" s="53" t="s">
        <v>38</v>
      </c>
      <c r="E2" s="53"/>
      <c r="F2" s="53"/>
      <c r="G2" s="53"/>
      <c r="H2" s="53"/>
      <c r="I2" s="53"/>
      <c r="K2" s="6"/>
      <c r="L2" s="6"/>
    </row>
    <row r="3" spans="1:16" ht="18.75" x14ac:dyDescent="0.25">
      <c r="A3" s="57" t="s">
        <v>24</v>
      </c>
      <c r="B3" s="58"/>
      <c r="C3" s="7" t="s">
        <v>27</v>
      </c>
      <c r="D3" s="8"/>
      <c r="J3" s="9"/>
      <c r="K3" s="9"/>
      <c r="L3" s="6"/>
    </row>
    <row r="4" spans="1:16" s="17" customFormat="1" x14ac:dyDescent="0.25">
      <c r="A4" s="60" t="s">
        <v>20</v>
      </c>
      <c r="B4" s="60"/>
      <c r="C4" s="10">
        <v>6000000</v>
      </c>
      <c r="D4" s="11"/>
      <c r="E4" s="12"/>
      <c r="F4" s="12"/>
      <c r="G4" s="13"/>
      <c r="H4" s="13"/>
      <c r="I4" s="14"/>
      <c r="J4" s="12"/>
      <c r="K4" s="15"/>
      <c r="L4" s="13"/>
      <c r="M4" s="13"/>
      <c r="N4" s="13"/>
      <c r="O4" s="16"/>
      <c r="P4" s="16"/>
    </row>
    <row r="5" spans="1:16" x14ac:dyDescent="0.25">
      <c r="A5" s="55" t="s">
        <v>23</v>
      </c>
      <c r="B5" s="56"/>
      <c r="C5" s="18">
        <f>C4-C6</f>
        <v>1000000</v>
      </c>
      <c r="D5" s="19"/>
      <c r="E5" s="9"/>
      <c r="F5" s="20"/>
      <c r="J5" s="20"/>
      <c r="K5" s="20"/>
      <c r="O5" s="21"/>
      <c r="P5" s="21"/>
    </row>
    <row r="6" spans="1:16" x14ac:dyDescent="0.25">
      <c r="A6" s="54" t="s">
        <v>21</v>
      </c>
      <c r="B6" s="54"/>
      <c r="C6" s="1">
        <v>5000000</v>
      </c>
      <c r="D6" s="19"/>
      <c r="E6" s="9"/>
      <c r="F6" s="20"/>
      <c r="J6" s="22"/>
      <c r="O6" s="4"/>
      <c r="P6" s="4"/>
    </row>
    <row r="7" spans="1:16" x14ac:dyDescent="0.25">
      <c r="A7" s="23" t="s">
        <v>29</v>
      </c>
      <c r="B7" s="23"/>
      <c r="C7" s="1">
        <v>20</v>
      </c>
      <c r="D7" s="19"/>
      <c r="E7" s="9"/>
      <c r="F7" s="20"/>
      <c r="J7" s="22"/>
      <c r="O7" s="4"/>
      <c r="P7" s="4"/>
    </row>
    <row r="8" spans="1:16" x14ac:dyDescent="0.25">
      <c r="A8" s="23" t="s">
        <v>30</v>
      </c>
      <c r="B8" s="23"/>
      <c r="C8" s="18">
        <f>C7*12</f>
        <v>240</v>
      </c>
      <c r="D8" s="24"/>
      <c r="E8" s="9"/>
      <c r="F8" s="20"/>
      <c r="J8" s="22"/>
      <c r="O8" s="4"/>
      <c r="P8" s="4"/>
    </row>
    <row r="9" spans="1:16" x14ac:dyDescent="0.25">
      <c r="A9" s="54" t="s">
        <v>4</v>
      </c>
      <c r="B9" s="54"/>
      <c r="C9" s="25">
        <v>7.0000000000000007E-2</v>
      </c>
      <c r="E9" s="9"/>
      <c r="F9" s="20"/>
      <c r="O9" s="4"/>
      <c r="P9" s="4"/>
    </row>
    <row r="10" spans="1:16" x14ac:dyDescent="0.25">
      <c r="A10" s="54" t="s">
        <v>4</v>
      </c>
      <c r="B10" s="54"/>
      <c r="C10" s="25">
        <v>0.09</v>
      </c>
      <c r="E10" s="20"/>
      <c r="F10" s="20"/>
      <c r="O10" s="4"/>
      <c r="P10" s="4"/>
    </row>
    <row r="11" spans="1:16" x14ac:dyDescent="0.25">
      <c r="A11" s="23" t="s">
        <v>18</v>
      </c>
      <c r="B11" s="23"/>
      <c r="C11" s="25">
        <v>7.5800000000000006E-2</v>
      </c>
      <c r="E11" s="20"/>
      <c r="F11" s="20"/>
      <c r="O11" s="4"/>
      <c r="P11" s="4"/>
    </row>
    <row r="12" spans="1:16" x14ac:dyDescent="0.25">
      <c r="A12" s="23" t="s">
        <v>19</v>
      </c>
      <c r="B12" s="23"/>
      <c r="C12" s="25">
        <v>0.04</v>
      </c>
      <c r="E12" s="20"/>
      <c r="F12" s="20"/>
      <c r="O12" s="4"/>
      <c r="P12" s="4"/>
    </row>
    <row r="13" spans="1:16" x14ac:dyDescent="0.25">
      <c r="A13" s="23" t="s">
        <v>4</v>
      </c>
      <c r="B13" s="23"/>
      <c r="C13" s="25">
        <f>C11+C12</f>
        <v>0.11580000000000001</v>
      </c>
      <c r="E13" s="20"/>
      <c r="F13" s="20"/>
      <c r="O13" s="4"/>
      <c r="P13" s="4"/>
    </row>
    <row r="14" spans="1:16" x14ac:dyDescent="0.25">
      <c r="A14" s="55" t="s">
        <v>28</v>
      </c>
      <c r="B14" s="56"/>
      <c r="C14" s="25">
        <v>3.0999999999999999E-3</v>
      </c>
      <c r="E14" s="20"/>
      <c r="F14" s="20"/>
      <c r="O14" s="4"/>
      <c r="P14" s="4"/>
    </row>
    <row r="15" spans="1:16" x14ac:dyDescent="0.25">
      <c r="A15" s="61" t="s">
        <v>16</v>
      </c>
      <c r="B15" s="62"/>
      <c r="C15" s="26">
        <v>5.0000000000000001E-4</v>
      </c>
      <c r="E15" s="20"/>
      <c r="F15" s="20"/>
      <c r="O15" s="4"/>
      <c r="P15" s="4"/>
    </row>
    <row r="16" spans="1:16" hidden="1" x14ac:dyDescent="0.25">
      <c r="A16" s="54" t="s">
        <v>5</v>
      </c>
      <c r="B16" s="54"/>
      <c r="C16" s="27">
        <v>44117</v>
      </c>
      <c r="E16" s="20"/>
      <c r="F16" s="28"/>
    </row>
    <row r="17" spans="1:16" hidden="1" x14ac:dyDescent="0.25">
      <c r="A17" s="18" t="s">
        <v>6</v>
      </c>
      <c r="B17" s="29"/>
      <c r="C17" s="30">
        <v>44140</v>
      </c>
      <c r="O17" s="21"/>
    </row>
    <row r="18" spans="1:16" x14ac:dyDescent="0.25">
      <c r="A18" s="59" t="s">
        <v>33</v>
      </c>
      <c r="B18" s="59"/>
      <c r="C18" s="18">
        <f>C23</f>
        <v>40226.17488729077</v>
      </c>
      <c r="O18" s="21"/>
    </row>
    <row r="19" spans="1:16" x14ac:dyDescent="0.25">
      <c r="A19" s="59" t="s">
        <v>37</v>
      </c>
      <c r="B19" s="59"/>
      <c r="C19" s="18">
        <f>C83</f>
        <v>45204.834567938386</v>
      </c>
      <c r="O19" s="21"/>
    </row>
    <row r="20" spans="1:16" x14ac:dyDescent="0.25">
      <c r="A20" s="59" t="s">
        <v>36</v>
      </c>
      <c r="B20" s="59"/>
      <c r="C20" s="18">
        <f>C143</f>
        <v>50169.747345413736</v>
      </c>
      <c r="O20" s="21"/>
    </row>
    <row r="22" spans="1:16" s="50" customFormat="1" x14ac:dyDescent="0.25">
      <c r="A22" s="46" t="s">
        <v>7</v>
      </c>
      <c r="B22" s="47" t="s">
        <v>2</v>
      </c>
      <c r="C22" s="48" t="s">
        <v>8</v>
      </c>
      <c r="D22" s="48" t="s">
        <v>9</v>
      </c>
      <c r="E22" s="48" t="s">
        <v>0</v>
      </c>
      <c r="F22" s="48" t="s">
        <v>1</v>
      </c>
      <c r="G22" s="48" t="s">
        <v>15</v>
      </c>
      <c r="H22" s="48" t="s">
        <v>16</v>
      </c>
      <c r="I22" s="49" t="s">
        <v>13</v>
      </c>
      <c r="J22" s="48" t="s">
        <v>12</v>
      </c>
      <c r="K22" s="48" t="s">
        <v>14</v>
      </c>
      <c r="L22" s="48" t="s">
        <v>10</v>
      </c>
      <c r="M22" s="48" t="s">
        <v>3</v>
      </c>
      <c r="N22" s="48" t="s">
        <v>11</v>
      </c>
    </row>
    <row r="23" spans="1:16" x14ac:dyDescent="0.25">
      <c r="A23" s="31">
        <v>1</v>
      </c>
      <c r="B23" s="32">
        <f>C17</f>
        <v>44140</v>
      </c>
      <c r="C23" s="18">
        <f>+D23+G23+H23</f>
        <v>40226.17488729077</v>
      </c>
      <c r="D23" s="18">
        <f>PMT(I23/12,J23,-C6)</f>
        <v>38764.946780943726</v>
      </c>
      <c r="E23" s="18">
        <f>D23-F23</f>
        <v>9598.280114277055</v>
      </c>
      <c r="F23" s="18">
        <f>C6*C9/360*30</f>
        <v>29166.666666666672</v>
      </c>
      <c r="G23" s="18">
        <f>$N$35*$C$14/12</f>
        <v>1258.279758243287</v>
      </c>
      <c r="H23" s="18">
        <f>$N$35*$C$15/12</f>
        <v>202.94834810375596</v>
      </c>
      <c r="I23" s="33">
        <f>$C$9</f>
        <v>7.0000000000000007E-2</v>
      </c>
      <c r="J23" s="18">
        <f>C8</f>
        <v>240</v>
      </c>
      <c r="K23" s="18">
        <f>+F23</f>
        <v>29166.666666666672</v>
      </c>
      <c r="L23" s="18">
        <f>+C6-E23</f>
        <v>4990401.7198857227</v>
      </c>
      <c r="M23" s="18">
        <v>0</v>
      </c>
      <c r="N23" s="18">
        <f t="shared" ref="N23:N86" si="0">+L23-M23</f>
        <v>4990401.7198857227</v>
      </c>
    </row>
    <row r="24" spans="1:16" x14ac:dyDescent="0.25">
      <c r="A24" s="31">
        <v>2</v>
      </c>
      <c r="B24" s="32">
        <v>44170</v>
      </c>
      <c r="C24" s="18">
        <f t="shared" ref="C24:C87" si="1">+D24+G24+H24</f>
        <v>40226.17488729077</v>
      </c>
      <c r="D24" s="18">
        <f>+D23</f>
        <v>38764.946780943726</v>
      </c>
      <c r="E24" s="18">
        <f t="shared" ref="E24:E87" si="2">D24-F24</f>
        <v>9654.2700816103388</v>
      </c>
      <c r="F24" s="18">
        <f t="shared" ref="F24:F82" si="3">L23*$C$9/360*30</f>
        <v>29110.676699333388</v>
      </c>
      <c r="G24" s="18">
        <f>G23</f>
        <v>1258.279758243287</v>
      </c>
      <c r="H24" s="18">
        <f>H23</f>
        <v>202.94834810375596</v>
      </c>
      <c r="I24" s="33">
        <f t="shared" ref="I24:I82" si="4">$C$9</f>
        <v>7.0000000000000007E-2</v>
      </c>
      <c r="J24" s="18">
        <f>J23-1</f>
        <v>239</v>
      </c>
      <c r="K24" s="18">
        <f t="shared" ref="K24:K87" si="5">+K23+F24</f>
        <v>58277.343366000059</v>
      </c>
      <c r="L24" s="18">
        <f t="shared" ref="L24:L87" si="6">L23-E24</f>
        <v>4980747.4498041123</v>
      </c>
      <c r="M24" s="18">
        <v>0</v>
      </c>
      <c r="N24" s="18">
        <f t="shared" si="0"/>
        <v>4980747.4498041123</v>
      </c>
    </row>
    <row r="25" spans="1:16" x14ac:dyDescent="0.25">
      <c r="A25" s="31">
        <v>3</v>
      </c>
      <c r="B25" s="32">
        <v>44201</v>
      </c>
      <c r="C25" s="18">
        <f t="shared" si="1"/>
        <v>40226.17488729077</v>
      </c>
      <c r="D25" s="18">
        <f t="shared" ref="D25:D34" si="7">+D24</f>
        <v>38764.946780943726</v>
      </c>
      <c r="E25" s="18">
        <f t="shared" si="2"/>
        <v>9710.5866570864055</v>
      </c>
      <c r="F25" s="18">
        <f t="shared" si="3"/>
        <v>29054.360123857321</v>
      </c>
      <c r="G25" s="18">
        <f t="shared" ref="G25:H34" si="8">G24</f>
        <v>1258.279758243287</v>
      </c>
      <c r="H25" s="18">
        <f t="shared" si="8"/>
        <v>202.94834810375596</v>
      </c>
      <c r="I25" s="33">
        <f t="shared" si="4"/>
        <v>7.0000000000000007E-2</v>
      </c>
      <c r="J25" s="18">
        <f t="shared" ref="J25:J88" si="9">J24-1</f>
        <v>238</v>
      </c>
      <c r="K25" s="18">
        <f t="shared" si="5"/>
        <v>87331.703489857377</v>
      </c>
      <c r="L25" s="18">
        <f t="shared" si="6"/>
        <v>4971036.8631470259</v>
      </c>
      <c r="M25" s="18">
        <v>0</v>
      </c>
      <c r="N25" s="18">
        <f t="shared" si="0"/>
        <v>4971036.8631470259</v>
      </c>
    </row>
    <row r="26" spans="1:16" x14ac:dyDescent="0.25">
      <c r="A26" s="31">
        <v>4</v>
      </c>
      <c r="B26" s="32">
        <v>44232</v>
      </c>
      <c r="C26" s="18">
        <f t="shared" si="1"/>
        <v>40226.17488729077</v>
      </c>
      <c r="D26" s="18">
        <f t="shared" si="7"/>
        <v>38764.946780943726</v>
      </c>
      <c r="E26" s="18">
        <f t="shared" si="2"/>
        <v>9767.2317459194019</v>
      </c>
      <c r="F26" s="18">
        <f t="shared" si="3"/>
        <v>28997.715035024325</v>
      </c>
      <c r="G26" s="18">
        <f t="shared" si="8"/>
        <v>1258.279758243287</v>
      </c>
      <c r="H26" s="18">
        <f t="shared" si="8"/>
        <v>202.94834810375596</v>
      </c>
      <c r="I26" s="33">
        <f t="shared" si="4"/>
        <v>7.0000000000000007E-2</v>
      </c>
      <c r="J26" s="18">
        <f t="shared" si="9"/>
        <v>237</v>
      </c>
      <c r="K26" s="18">
        <f t="shared" si="5"/>
        <v>116329.41852488171</v>
      </c>
      <c r="L26" s="18">
        <f t="shared" si="6"/>
        <v>4961269.6314011067</v>
      </c>
      <c r="M26" s="18">
        <v>0</v>
      </c>
      <c r="N26" s="18">
        <f t="shared" si="0"/>
        <v>4961269.6314011067</v>
      </c>
    </row>
    <row r="27" spans="1:16" x14ac:dyDescent="0.25">
      <c r="A27" s="31">
        <v>5</v>
      </c>
      <c r="B27" s="32">
        <v>44260</v>
      </c>
      <c r="C27" s="18">
        <f t="shared" si="1"/>
        <v>40226.17488729077</v>
      </c>
      <c r="D27" s="18">
        <f t="shared" si="7"/>
        <v>38764.946780943726</v>
      </c>
      <c r="E27" s="18">
        <f t="shared" si="2"/>
        <v>9824.2072644372711</v>
      </c>
      <c r="F27" s="18">
        <f t="shared" si="3"/>
        <v>28940.739516506455</v>
      </c>
      <c r="G27" s="18">
        <f t="shared" si="8"/>
        <v>1258.279758243287</v>
      </c>
      <c r="H27" s="18">
        <f t="shared" si="8"/>
        <v>202.94834810375596</v>
      </c>
      <c r="I27" s="33">
        <f t="shared" si="4"/>
        <v>7.0000000000000007E-2</v>
      </c>
      <c r="J27" s="18">
        <f t="shared" si="9"/>
        <v>236</v>
      </c>
      <c r="K27" s="18">
        <f t="shared" si="5"/>
        <v>145270.15804138817</v>
      </c>
      <c r="L27" s="18">
        <f t="shared" si="6"/>
        <v>4951445.4241366694</v>
      </c>
      <c r="M27" s="18">
        <v>0</v>
      </c>
      <c r="N27" s="18">
        <f t="shared" si="0"/>
        <v>4951445.4241366694</v>
      </c>
    </row>
    <row r="28" spans="1:16" x14ac:dyDescent="0.25">
      <c r="A28" s="31">
        <v>6</v>
      </c>
      <c r="B28" s="32">
        <v>44291</v>
      </c>
      <c r="C28" s="18">
        <f t="shared" si="1"/>
        <v>40226.17488729077</v>
      </c>
      <c r="D28" s="18">
        <f t="shared" si="7"/>
        <v>38764.946780943726</v>
      </c>
      <c r="E28" s="18">
        <f t="shared" si="2"/>
        <v>9881.5151401464864</v>
      </c>
      <c r="F28" s="18">
        <f t="shared" si="3"/>
        <v>28883.43164079724</v>
      </c>
      <c r="G28" s="18">
        <f t="shared" si="8"/>
        <v>1258.279758243287</v>
      </c>
      <c r="H28" s="18">
        <f t="shared" si="8"/>
        <v>202.94834810375596</v>
      </c>
      <c r="I28" s="33">
        <f t="shared" si="4"/>
        <v>7.0000000000000007E-2</v>
      </c>
      <c r="J28" s="18">
        <f t="shared" si="9"/>
        <v>235</v>
      </c>
      <c r="K28" s="18">
        <f t="shared" si="5"/>
        <v>174153.58968218541</v>
      </c>
      <c r="L28" s="18">
        <f t="shared" si="6"/>
        <v>4941563.9089965224</v>
      </c>
      <c r="M28" s="18">
        <v>0</v>
      </c>
      <c r="N28" s="18">
        <f t="shared" si="0"/>
        <v>4941563.9089965224</v>
      </c>
    </row>
    <row r="29" spans="1:16" x14ac:dyDescent="0.25">
      <c r="A29" s="31">
        <v>7</v>
      </c>
      <c r="B29" s="32">
        <v>44321</v>
      </c>
      <c r="C29" s="18">
        <f t="shared" si="1"/>
        <v>40226.17488729077</v>
      </c>
      <c r="D29" s="18">
        <f t="shared" si="7"/>
        <v>38764.946780943726</v>
      </c>
      <c r="E29" s="18">
        <f t="shared" si="2"/>
        <v>9939.1573117973421</v>
      </c>
      <c r="F29" s="18">
        <f t="shared" si="3"/>
        <v>28825.789469146384</v>
      </c>
      <c r="G29" s="18">
        <f t="shared" si="8"/>
        <v>1258.279758243287</v>
      </c>
      <c r="H29" s="18">
        <f t="shared" si="8"/>
        <v>202.94834810375596</v>
      </c>
      <c r="I29" s="33">
        <f t="shared" si="4"/>
        <v>7.0000000000000007E-2</v>
      </c>
      <c r="J29" s="18">
        <f t="shared" si="9"/>
        <v>234</v>
      </c>
      <c r="K29" s="18">
        <f t="shared" si="5"/>
        <v>202979.37915133178</v>
      </c>
      <c r="L29" s="18">
        <f t="shared" si="6"/>
        <v>4931624.7516847253</v>
      </c>
      <c r="M29" s="18">
        <v>0</v>
      </c>
      <c r="N29" s="18">
        <f t="shared" si="0"/>
        <v>4931624.7516847253</v>
      </c>
    </row>
    <row r="30" spans="1:16" x14ac:dyDescent="0.25">
      <c r="A30" s="31">
        <v>8</v>
      </c>
      <c r="B30" s="32">
        <v>44352</v>
      </c>
      <c r="C30" s="18">
        <f t="shared" si="1"/>
        <v>40226.17488729077</v>
      </c>
      <c r="D30" s="18">
        <f t="shared" si="7"/>
        <v>38764.946780943726</v>
      </c>
      <c r="E30" s="18">
        <f t="shared" si="2"/>
        <v>9997.1357294494956</v>
      </c>
      <c r="F30" s="18">
        <f t="shared" si="3"/>
        <v>28767.811051494231</v>
      </c>
      <c r="G30" s="18">
        <f t="shared" si="8"/>
        <v>1258.279758243287</v>
      </c>
      <c r="H30" s="18">
        <f t="shared" si="8"/>
        <v>202.94834810375596</v>
      </c>
      <c r="I30" s="33">
        <f t="shared" si="4"/>
        <v>7.0000000000000007E-2</v>
      </c>
      <c r="J30" s="18">
        <f t="shared" si="9"/>
        <v>233</v>
      </c>
      <c r="K30" s="18">
        <f t="shared" si="5"/>
        <v>231747.19020282602</v>
      </c>
      <c r="L30" s="18">
        <f t="shared" si="6"/>
        <v>4921627.6159552755</v>
      </c>
      <c r="M30" s="18">
        <v>0</v>
      </c>
      <c r="N30" s="18">
        <f t="shared" si="0"/>
        <v>4921627.6159552755</v>
      </c>
    </row>
    <row r="31" spans="1:16" x14ac:dyDescent="0.25">
      <c r="A31" s="31">
        <v>9</v>
      </c>
      <c r="B31" s="32">
        <v>44382</v>
      </c>
      <c r="C31" s="18">
        <f t="shared" si="1"/>
        <v>40226.17488729077</v>
      </c>
      <c r="D31" s="18">
        <f t="shared" si="7"/>
        <v>38764.946780943726</v>
      </c>
      <c r="E31" s="18">
        <f t="shared" si="2"/>
        <v>10055.452354537952</v>
      </c>
      <c r="F31" s="18">
        <f t="shared" si="3"/>
        <v>28709.494426405774</v>
      </c>
      <c r="G31" s="18">
        <f t="shared" si="8"/>
        <v>1258.279758243287</v>
      </c>
      <c r="H31" s="18">
        <f t="shared" si="8"/>
        <v>202.94834810375596</v>
      </c>
      <c r="I31" s="33">
        <f t="shared" si="4"/>
        <v>7.0000000000000007E-2</v>
      </c>
      <c r="J31" s="18">
        <f t="shared" si="9"/>
        <v>232</v>
      </c>
      <c r="K31" s="18">
        <f t="shared" si="5"/>
        <v>260456.68462923181</v>
      </c>
      <c r="L31" s="18">
        <f t="shared" si="6"/>
        <v>4911572.1636007372</v>
      </c>
      <c r="M31" s="18">
        <v>0</v>
      </c>
      <c r="N31" s="18">
        <f t="shared" si="0"/>
        <v>4911572.1636007372</v>
      </c>
    </row>
    <row r="32" spans="1:16" x14ac:dyDescent="0.25">
      <c r="A32" s="31">
        <v>10</v>
      </c>
      <c r="B32" s="32">
        <v>44413</v>
      </c>
      <c r="C32" s="18">
        <f t="shared" si="1"/>
        <v>40226.17488729077</v>
      </c>
      <c r="D32" s="18">
        <f t="shared" si="7"/>
        <v>38764.946780943726</v>
      </c>
      <c r="E32" s="18">
        <f t="shared" si="2"/>
        <v>10114.109159939428</v>
      </c>
      <c r="F32" s="18">
        <f t="shared" si="3"/>
        <v>28650.837621004299</v>
      </c>
      <c r="G32" s="18">
        <f t="shared" si="8"/>
        <v>1258.279758243287</v>
      </c>
      <c r="H32" s="18">
        <f t="shared" si="8"/>
        <v>202.94834810375596</v>
      </c>
      <c r="I32" s="33">
        <f t="shared" si="4"/>
        <v>7.0000000000000007E-2</v>
      </c>
      <c r="J32" s="18">
        <f t="shared" si="9"/>
        <v>231</v>
      </c>
      <c r="K32" s="18">
        <f t="shared" si="5"/>
        <v>289107.52225023613</v>
      </c>
      <c r="L32" s="18">
        <f t="shared" si="6"/>
        <v>4901458.0544407982</v>
      </c>
      <c r="M32" s="18">
        <v>0</v>
      </c>
      <c r="N32" s="18">
        <f t="shared" si="0"/>
        <v>4901458.0544407982</v>
      </c>
      <c r="P32" s="34"/>
    </row>
    <row r="33" spans="1:16" x14ac:dyDescent="0.25">
      <c r="A33" s="31">
        <v>11</v>
      </c>
      <c r="B33" s="32">
        <v>44444</v>
      </c>
      <c r="C33" s="18">
        <f t="shared" si="1"/>
        <v>40226.17488729077</v>
      </c>
      <c r="D33" s="18">
        <f t="shared" si="7"/>
        <v>38764.946780943726</v>
      </c>
      <c r="E33" s="18">
        <f t="shared" si="2"/>
        <v>10173.108130039069</v>
      </c>
      <c r="F33" s="18">
        <f t="shared" si="3"/>
        <v>28591.838650904658</v>
      </c>
      <c r="G33" s="18">
        <f t="shared" si="8"/>
        <v>1258.279758243287</v>
      </c>
      <c r="H33" s="18">
        <f t="shared" si="8"/>
        <v>202.94834810375596</v>
      </c>
      <c r="I33" s="33">
        <f>$C$9</f>
        <v>7.0000000000000007E-2</v>
      </c>
      <c r="J33" s="18">
        <f t="shared" si="9"/>
        <v>230</v>
      </c>
      <c r="K33" s="18">
        <f t="shared" si="5"/>
        <v>317699.36090114078</v>
      </c>
      <c r="L33" s="18">
        <f t="shared" si="6"/>
        <v>4891284.9463107595</v>
      </c>
      <c r="M33" s="18">
        <v>0</v>
      </c>
      <c r="N33" s="18">
        <f t="shared" si="0"/>
        <v>4891284.9463107595</v>
      </c>
      <c r="P33" s="21"/>
    </row>
    <row r="34" spans="1:16" x14ac:dyDescent="0.25">
      <c r="A34" s="31">
        <v>12</v>
      </c>
      <c r="B34" s="32">
        <v>44474</v>
      </c>
      <c r="C34" s="18">
        <f t="shared" si="1"/>
        <v>40226.17488729077</v>
      </c>
      <c r="D34" s="18">
        <f t="shared" si="7"/>
        <v>38764.946780943726</v>
      </c>
      <c r="E34" s="18">
        <f t="shared" si="2"/>
        <v>10232.451260797628</v>
      </c>
      <c r="F34" s="18">
        <f t="shared" si="3"/>
        <v>28532.495520146098</v>
      </c>
      <c r="G34" s="18">
        <f t="shared" si="8"/>
        <v>1258.279758243287</v>
      </c>
      <c r="H34" s="18">
        <f t="shared" si="8"/>
        <v>202.94834810375596</v>
      </c>
      <c r="I34" s="33">
        <f t="shared" si="4"/>
        <v>7.0000000000000007E-2</v>
      </c>
      <c r="J34" s="18">
        <f t="shared" si="9"/>
        <v>229</v>
      </c>
      <c r="K34" s="18">
        <f t="shared" si="5"/>
        <v>346231.85642128688</v>
      </c>
      <c r="L34" s="18">
        <f t="shared" si="6"/>
        <v>4881052.4950499618</v>
      </c>
      <c r="M34" s="18">
        <v>0</v>
      </c>
      <c r="N34" s="18">
        <f t="shared" si="0"/>
        <v>4881052.4950499618</v>
      </c>
      <c r="P34" s="34"/>
    </row>
    <row r="35" spans="1:16" x14ac:dyDescent="0.25">
      <c r="A35" s="31">
        <v>13</v>
      </c>
      <c r="B35" s="32">
        <v>44505</v>
      </c>
      <c r="C35" s="18">
        <f t="shared" si="1"/>
        <v>40226.17488729077</v>
      </c>
      <c r="D35" s="18">
        <f t="shared" ref="D35:D98" si="10">PMT(I35/12,J35,-L34)</f>
        <v>38764.946780943726</v>
      </c>
      <c r="E35" s="18">
        <f t="shared" si="2"/>
        <v>10292.140559818949</v>
      </c>
      <c r="F35" s="18">
        <f t="shared" si="3"/>
        <v>28472.806221124778</v>
      </c>
      <c r="G35" s="18">
        <f t="shared" ref="G35:H35" si="11">G34</f>
        <v>1258.279758243287</v>
      </c>
      <c r="H35" s="18">
        <f t="shared" si="11"/>
        <v>202.94834810375596</v>
      </c>
      <c r="I35" s="33">
        <f t="shared" si="4"/>
        <v>7.0000000000000007E-2</v>
      </c>
      <c r="J35" s="18">
        <f t="shared" si="9"/>
        <v>228</v>
      </c>
      <c r="K35" s="18">
        <f t="shared" si="5"/>
        <v>374704.66264241165</v>
      </c>
      <c r="L35" s="18">
        <f t="shared" si="6"/>
        <v>4870760.3544901432</v>
      </c>
      <c r="M35" s="18">
        <v>0</v>
      </c>
      <c r="N35" s="18">
        <f t="shared" si="0"/>
        <v>4870760.3544901432</v>
      </c>
      <c r="P35" s="34"/>
    </row>
    <row r="36" spans="1:16" x14ac:dyDescent="0.25">
      <c r="A36" s="31">
        <v>14</v>
      </c>
      <c r="B36" s="32">
        <v>44535</v>
      </c>
      <c r="C36" s="18">
        <f t="shared" si="1"/>
        <v>40226.17488729077</v>
      </c>
      <c r="D36" s="18">
        <f t="shared" si="10"/>
        <v>38764.946780943726</v>
      </c>
      <c r="E36" s="18">
        <f t="shared" si="2"/>
        <v>10352.178046417885</v>
      </c>
      <c r="F36" s="18">
        <f t="shared" si="3"/>
        <v>28412.768734525842</v>
      </c>
      <c r="G36" s="18">
        <f t="shared" ref="G36:H36" si="12">G35</f>
        <v>1258.279758243287</v>
      </c>
      <c r="H36" s="18">
        <f t="shared" si="12"/>
        <v>202.94834810375596</v>
      </c>
      <c r="I36" s="33">
        <f t="shared" si="4"/>
        <v>7.0000000000000007E-2</v>
      </c>
      <c r="J36" s="18">
        <f t="shared" si="9"/>
        <v>227</v>
      </c>
      <c r="K36" s="18">
        <f t="shared" si="5"/>
        <v>403117.43137693749</v>
      </c>
      <c r="L36" s="18">
        <f t="shared" si="6"/>
        <v>4860408.1764437258</v>
      </c>
      <c r="M36" s="18">
        <v>0</v>
      </c>
      <c r="N36" s="18">
        <f t="shared" si="0"/>
        <v>4860408.1764437258</v>
      </c>
      <c r="P36" s="34"/>
    </row>
    <row r="37" spans="1:16" x14ac:dyDescent="0.25">
      <c r="A37" s="31">
        <v>15</v>
      </c>
      <c r="B37" s="32">
        <v>44566</v>
      </c>
      <c r="C37" s="18">
        <f t="shared" si="1"/>
        <v>40226.17488729077</v>
      </c>
      <c r="D37" s="18">
        <f t="shared" si="10"/>
        <v>38764.946780943726</v>
      </c>
      <c r="E37" s="18">
        <f t="shared" si="2"/>
        <v>10412.565751688657</v>
      </c>
      <c r="F37" s="18">
        <f t="shared" si="3"/>
        <v>28352.38102925507</v>
      </c>
      <c r="G37" s="18">
        <f t="shared" ref="G37:H37" si="13">G36</f>
        <v>1258.279758243287</v>
      </c>
      <c r="H37" s="18">
        <f t="shared" si="13"/>
        <v>202.94834810375596</v>
      </c>
      <c r="I37" s="33">
        <f t="shared" si="4"/>
        <v>7.0000000000000007E-2</v>
      </c>
      <c r="J37" s="18">
        <f t="shared" si="9"/>
        <v>226</v>
      </c>
      <c r="K37" s="18">
        <f t="shared" si="5"/>
        <v>431469.81240619253</v>
      </c>
      <c r="L37" s="18">
        <f t="shared" si="6"/>
        <v>4849995.6106920373</v>
      </c>
      <c r="M37" s="18">
        <v>0</v>
      </c>
      <c r="N37" s="18">
        <f t="shared" si="0"/>
        <v>4849995.6106920373</v>
      </c>
    </row>
    <row r="38" spans="1:16" x14ac:dyDescent="0.25">
      <c r="A38" s="31">
        <v>16</v>
      </c>
      <c r="B38" s="32">
        <v>44597</v>
      </c>
      <c r="C38" s="18">
        <f t="shared" si="1"/>
        <v>40226.174887290777</v>
      </c>
      <c r="D38" s="18">
        <f t="shared" si="10"/>
        <v>38764.946780943734</v>
      </c>
      <c r="E38" s="18">
        <f t="shared" si="2"/>
        <v>10473.305718573512</v>
      </c>
      <c r="F38" s="18">
        <f t="shared" si="3"/>
        <v>28291.641062370221</v>
      </c>
      <c r="G38" s="18">
        <f t="shared" ref="G38:H38" si="14">G37</f>
        <v>1258.279758243287</v>
      </c>
      <c r="H38" s="18">
        <f t="shared" si="14"/>
        <v>202.94834810375596</v>
      </c>
      <c r="I38" s="33">
        <f t="shared" si="4"/>
        <v>7.0000000000000007E-2</v>
      </c>
      <c r="J38" s="18">
        <f t="shared" si="9"/>
        <v>225</v>
      </c>
      <c r="K38" s="18">
        <f t="shared" si="5"/>
        <v>459761.45346856274</v>
      </c>
      <c r="L38" s="18">
        <f t="shared" si="6"/>
        <v>4839522.3049734635</v>
      </c>
      <c r="M38" s="18">
        <v>0</v>
      </c>
      <c r="N38" s="18">
        <f t="shared" si="0"/>
        <v>4839522.3049734635</v>
      </c>
    </row>
    <row r="39" spans="1:16" x14ac:dyDescent="0.25">
      <c r="A39" s="31">
        <v>17</v>
      </c>
      <c r="B39" s="32">
        <v>44625</v>
      </c>
      <c r="C39" s="18">
        <f t="shared" si="1"/>
        <v>40226.17488729077</v>
      </c>
      <c r="D39" s="18">
        <f t="shared" si="10"/>
        <v>38764.946780943726</v>
      </c>
      <c r="E39" s="18">
        <f t="shared" si="2"/>
        <v>10534.400001931856</v>
      </c>
      <c r="F39" s="18">
        <f t="shared" si="3"/>
        <v>28230.546779011871</v>
      </c>
      <c r="G39" s="18">
        <f t="shared" ref="G39:H39" si="15">G38</f>
        <v>1258.279758243287</v>
      </c>
      <c r="H39" s="18">
        <f t="shared" si="15"/>
        <v>202.94834810375596</v>
      </c>
      <c r="I39" s="33">
        <f t="shared" si="4"/>
        <v>7.0000000000000007E-2</v>
      </c>
      <c r="J39" s="18">
        <f t="shared" si="9"/>
        <v>224</v>
      </c>
      <c r="K39" s="18">
        <f t="shared" si="5"/>
        <v>487992.00024757464</v>
      </c>
      <c r="L39" s="18">
        <f t="shared" si="6"/>
        <v>4828987.9049715316</v>
      </c>
      <c r="M39" s="18">
        <v>0</v>
      </c>
      <c r="N39" s="18">
        <f t="shared" si="0"/>
        <v>4828987.9049715316</v>
      </c>
    </row>
    <row r="40" spans="1:16" x14ac:dyDescent="0.25">
      <c r="A40" s="31">
        <v>18</v>
      </c>
      <c r="B40" s="32">
        <v>44656</v>
      </c>
      <c r="C40" s="18">
        <f t="shared" si="1"/>
        <v>40226.17488729077</v>
      </c>
      <c r="D40" s="18">
        <f t="shared" si="10"/>
        <v>38764.946780943726</v>
      </c>
      <c r="E40" s="18">
        <f t="shared" si="2"/>
        <v>10595.85066860979</v>
      </c>
      <c r="F40" s="18">
        <f t="shared" si="3"/>
        <v>28169.096112333937</v>
      </c>
      <c r="G40" s="18">
        <f t="shared" ref="G40:H40" si="16">G39</f>
        <v>1258.279758243287</v>
      </c>
      <c r="H40" s="18">
        <f t="shared" si="16"/>
        <v>202.94834810375596</v>
      </c>
      <c r="I40" s="33">
        <f t="shared" si="4"/>
        <v>7.0000000000000007E-2</v>
      </c>
      <c r="J40" s="18">
        <f t="shared" si="9"/>
        <v>223</v>
      </c>
      <c r="K40" s="18">
        <f t="shared" si="5"/>
        <v>516161.09635990858</v>
      </c>
      <c r="L40" s="18">
        <f t="shared" si="6"/>
        <v>4818392.0543029215</v>
      </c>
      <c r="M40" s="18">
        <v>0</v>
      </c>
      <c r="N40" s="18">
        <f t="shared" si="0"/>
        <v>4818392.0543029215</v>
      </c>
    </row>
    <row r="41" spans="1:16" x14ac:dyDescent="0.25">
      <c r="A41" s="31">
        <v>19</v>
      </c>
      <c r="B41" s="32">
        <v>44686</v>
      </c>
      <c r="C41" s="18">
        <f t="shared" si="1"/>
        <v>40226.17488729077</v>
      </c>
      <c r="D41" s="18">
        <f t="shared" si="10"/>
        <v>38764.946780943726</v>
      </c>
      <c r="E41" s="18">
        <f t="shared" si="2"/>
        <v>10657.659797510012</v>
      </c>
      <c r="F41" s="18">
        <f t="shared" si="3"/>
        <v>28107.286983433714</v>
      </c>
      <c r="G41" s="18">
        <f t="shared" ref="G41:H41" si="17">G40</f>
        <v>1258.279758243287</v>
      </c>
      <c r="H41" s="18">
        <f t="shared" si="17"/>
        <v>202.94834810375596</v>
      </c>
      <c r="I41" s="33">
        <f t="shared" si="4"/>
        <v>7.0000000000000007E-2</v>
      </c>
      <c r="J41" s="18">
        <f t="shared" si="9"/>
        <v>222</v>
      </c>
      <c r="K41" s="18">
        <f t="shared" si="5"/>
        <v>544268.38334334234</v>
      </c>
      <c r="L41" s="18">
        <f t="shared" si="6"/>
        <v>4807734.3945054114</v>
      </c>
      <c r="M41" s="18">
        <v>0</v>
      </c>
      <c r="N41" s="18">
        <f t="shared" si="0"/>
        <v>4807734.3945054114</v>
      </c>
    </row>
    <row r="42" spans="1:16" x14ac:dyDescent="0.25">
      <c r="A42" s="31">
        <v>20</v>
      </c>
      <c r="B42" s="32">
        <v>44717</v>
      </c>
      <c r="C42" s="18">
        <f t="shared" si="1"/>
        <v>40226.17488729077</v>
      </c>
      <c r="D42" s="18">
        <f t="shared" si="10"/>
        <v>38764.946780943726</v>
      </c>
      <c r="E42" s="18">
        <f t="shared" si="2"/>
        <v>10719.829479662156</v>
      </c>
      <c r="F42" s="18">
        <f t="shared" si="3"/>
        <v>28045.117301281571</v>
      </c>
      <c r="G42" s="18">
        <f t="shared" ref="G42:H42" si="18">G41</f>
        <v>1258.279758243287</v>
      </c>
      <c r="H42" s="18">
        <f t="shared" si="18"/>
        <v>202.94834810375596</v>
      </c>
      <c r="I42" s="33">
        <f t="shared" si="4"/>
        <v>7.0000000000000007E-2</v>
      </c>
      <c r="J42" s="18">
        <f t="shared" si="9"/>
        <v>221</v>
      </c>
      <c r="K42" s="18">
        <f t="shared" si="5"/>
        <v>572313.50064462388</v>
      </c>
      <c r="L42" s="18">
        <f t="shared" si="6"/>
        <v>4797014.5650257496</v>
      </c>
      <c r="M42" s="18">
        <v>0</v>
      </c>
      <c r="N42" s="18">
        <f t="shared" si="0"/>
        <v>4797014.5650257496</v>
      </c>
    </row>
    <row r="43" spans="1:16" x14ac:dyDescent="0.25">
      <c r="A43" s="31">
        <v>21</v>
      </c>
      <c r="B43" s="32">
        <v>44747</v>
      </c>
      <c r="C43" s="18">
        <f t="shared" si="1"/>
        <v>40226.17488729077</v>
      </c>
      <c r="D43" s="18">
        <f t="shared" si="10"/>
        <v>38764.946780943726</v>
      </c>
      <c r="E43" s="18">
        <f t="shared" si="2"/>
        <v>10782.361818293517</v>
      </c>
      <c r="F43" s="18">
        <f t="shared" si="3"/>
        <v>27982.584962650209</v>
      </c>
      <c r="G43" s="18">
        <f t="shared" ref="G43:H43" si="19">G42</f>
        <v>1258.279758243287</v>
      </c>
      <c r="H43" s="18">
        <f t="shared" si="19"/>
        <v>202.94834810375596</v>
      </c>
      <c r="I43" s="33">
        <f t="shared" si="4"/>
        <v>7.0000000000000007E-2</v>
      </c>
      <c r="J43" s="18">
        <f t="shared" si="9"/>
        <v>220</v>
      </c>
      <c r="K43" s="18">
        <f t="shared" si="5"/>
        <v>600296.08560727409</v>
      </c>
      <c r="L43" s="18">
        <f t="shared" si="6"/>
        <v>4786232.2032074565</v>
      </c>
      <c r="M43" s="18">
        <v>0</v>
      </c>
      <c r="N43" s="18">
        <f t="shared" si="0"/>
        <v>4786232.2032074565</v>
      </c>
    </row>
    <row r="44" spans="1:16" x14ac:dyDescent="0.25">
      <c r="A44" s="31">
        <v>22</v>
      </c>
      <c r="B44" s="32">
        <v>44778</v>
      </c>
      <c r="C44" s="18">
        <f t="shared" si="1"/>
        <v>40226.174887290785</v>
      </c>
      <c r="D44" s="18">
        <f t="shared" si="10"/>
        <v>38764.946780943741</v>
      </c>
      <c r="E44" s="18">
        <f t="shared" si="2"/>
        <v>10845.258928900243</v>
      </c>
      <c r="F44" s="18">
        <f t="shared" si="3"/>
        <v>27919.687852043498</v>
      </c>
      <c r="G44" s="18">
        <f t="shared" ref="G44:H44" si="20">G43</f>
        <v>1258.279758243287</v>
      </c>
      <c r="H44" s="18">
        <f t="shared" si="20"/>
        <v>202.94834810375596</v>
      </c>
      <c r="I44" s="33">
        <f t="shared" si="4"/>
        <v>7.0000000000000007E-2</v>
      </c>
      <c r="J44" s="18">
        <f t="shared" si="9"/>
        <v>219</v>
      </c>
      <c r="K44" s="18">
        <f t="shared" si="5"/>
        <v>628215.77345931763</v>
      </c>
      <c r="L44" s="18">
        <f t="shared" si="6"/>
        <v>4775386.9442785559</v>
      </c>
      <c r="M44" s="18">
        <v>0</v>
      </c>
      <c r="N44" s="18">
        <f t="shared" si="0"/>
        <v>4775386.9442785559</v>
      </c>
    </row>
    <row r="45" spans="1:16" x14ac:dyDescent="0.25">
      <c r="A45" s="31">
        <v>23</v>
      </c>
      <c r="B45" s="32">
        <v>44809</v>
      </c>
      <c r="C45" s="18">
        <f t="shared" si="1"/>
        <v>40226.174887290777</v>
      </c>
      <c r="D45" s="18">
        <f t="shared" si="10"/>
        <v>38764.946780943734</v>
      </c>
      <c r="E45" s="18">
        <f t="shared" si="2"/>
        <v>10908.52293931882</v>
      </c>
      <c r="F45" s="18">
        <f t="shared" si="3"/>
        <v>27856.423841624914</v>
      </c>
      <c r="G45" s="18">
        <f t="shared" ref="G45:H45" si="21">G44</f>
        <v>1258.279758243287</v>
      </c>
      <c r="H45" s="18">
        <f t="shared" si="21"/>
        <v>202.94834810375596</v>
      </c>
      <c r="I45" s="33">
        <f t="shared" si="4"/>
        <v>7.0000000000000007E-2</v>
      </c>
      <c r="J45" s="18">
        <f t="shared" si="9"/>
        <v>218</v>
      </c>
      <c r="K45" s="18">
        <f t="shared" si="5"/>
        <v>656072.1973009425</v>
      </c>
      <c r="L45" s="18">
        <f t="shared" si="6"/>
        <v>4764478.4213392371</v>
      </c>
      <c r="M45" s="18">
        <v>0</v>
      </c>
      <c r="N45" s="18">
        <f t="shared" si="0"/>
        <v>4764478.4213392371</v>
      </c>
    </row>
    <row r="46" spans="1:16" x14ac:dyDescent="0.25">
      <c r="A46" s="31">
        <v>24</v>
      </c>
      <c r="B46" s="32">
        <v>44839</v>
      </c>
      <c r="C46" s="18">
        <f t="shared" si="1"/>
        <v>40226.174887290777</v>
      </c>
      <c r="D46" s="18">
        <f t="shared" si="10"/>
        <v>38764.946780943734</v>
      </c>
      <c r="E46" s="18">
        <f t="shared" si="2"/>
        <v>10972.155989798179</v>
      </c>
      <c r="F46" s="18">
        <f t="shared" si="3"/>
        <v>27792.790791145555</v>
      </c>
      <c r="G46" s="18">
        <f t="shared" ref="G46:H46" si="22">G45</f>
        <v>1258.279758243287</v>
      </c>
      <c r="H46" s="18">
        <f t="shared" si="22"/>
        <v>202.94834810375596</v>
      </c>
      <c r="I46" s="33">
        <f t="shared" si="4"/>
        <v>7.0000000000000007E-2</v>
      </c>
      <c r="J46" s="18">
        <f t="shared" si="9"/>
        <v>217</v>
      </c>
      <c r="K46" s="18">
        <f t="shared" si="5"/>
        <v>683864.98809208802</v>
      </c>
      <c r="L46" s="18">
        <f t="shared" si="6"/>
        <v>4753506.2653494393</v>
      </c>
      <c r="M46" s="18">
        <v>0</v>
      </c>
      <c r="N46" s="18">
        <f t="shared" si="0"/>
        <v>4753506.2653494393</v>
      </c>
    </row>
    <row r="47" spans="1:16" x14ac:dyDescent="0.25">
      <c r="A47" s="31">
        <v>25</v>
      </c>
      <c r="B47" s="32">
        <v>44870</v>
      </c>
      <c r="C47" s="18">
        <f t="shared" si="1"/>
        <v>40226.174887290777</v>
      </c>
      <c r="D47" s="18">
        <f t="shared" si="10"/>
        <v>38764.946780943734</v>
      </c>
      <c r="E47" s="18">
        <f t="shared" si="2"/>
        <v>11036.160233072002</v>
      </c>
      <c r="F47" s="18">
        <f t="shared" si="3"/>
        <v>27728.786547871732</v>
      </c>
      <c r="G47" s="18">
        <f t="shared" ref="G47:H47" si="23">G46</f>
        <v>1258.279758243287</v>
      </c>
      <c r="H47" s="18">
        <f t="shared" si="23"/>
        <v>202.94834810375596</v>
      </c>
      <c r="I47" s="33">
        <f t="shared" si="4"/>
        <v>7.0000000000000007E-2</v>
      </c>
      <c r="J47" s="18">
        <f t="shared" si="9"/>
        <v>216</v>
      </c>
      <c r="K47" s="18">
        <f t="shared" si="5"/>
        <v>711593.7746399598</v>
      </c>
      <c r="L47" s="18">
        <f t="shared" si="6"/>
        <v>4742470.1051163673</v>
      </c>
      <c r="M47" s="18">
        <v>0</v>
      </c>
      <c r="N47" s="18">
        <f t="shared" si="0"/>
        <v>4742470.1051163673</v>
      </c>
    </row>
    <row r="48" spans="1:16" s="37" customFormat="1" x14ac:dyDescent="0.25">
      <c r="A48" s="35">
        <v>26</v>
      </c>
      <c r="B48" s="32">
        <v>44900</v>
      </c>
      <c r="C48" s="18">
        <f t="shared" si="1"/>
        <v>40226.174887290777</v>
      </c>
      <c r="D48" s="18">
        <f t="shared" si="10"/>
        <v>38764.946780943734</v>
      </c>
      <c r="E48" s="18">
        <f t="shared" si="2"/>
        <v>11100.537834431587</v>
      </c>
      <c r="F48" s="18">
        <f t="shared" si="3"/>
        <v>27664.408946512147</v>
      </c>
      <c r="G48" s="18">
        <f t="shared" ref="G48:H48" si="24">G47</f>
        <v>1258.279758243287</v>
      </c>
      <c r="H48" s="18">
        <f t="shared" si="24"/>
        <v>202.94834810375596</v>
      </c>
      <c r="I48" s="33">
        <f t="shared" si="4"/>
        <v>7.0000000000000007E-2</v>
      </c>
      <c r="J48" s="18">
        <f t="shared" si="9"/>
        <v>215</v>
      </c>
      <c r="K48" s="18">
        <f t="shared" si="5"/>
        <v>739258.18358647195</v>
      </c>
      <c r="L48" s="18">
        <f t="shared" si="6"/>
        <v>4731369.5672819354</v>
      </c>
      <c r="M48" s="36">
        <v>0</v>
      </c>
      <c r="N48" s="18">
        <f t="shared" si="0"/>
        <v>4731369.5672819354</v>
      </c>
    </row>
    <row r="49" spans="1:14" x14ac:dyDescent="0.25">
      <c r="A49" s="31">
        <v>27</v>
      </c>
      <c r="B49" s="32">
        <v>44931</v>
      </c>
      <c r="C49" s="18">
        <f t="shared" si="1"/>
        <v>40226.174887290777</v>
      </c>
      <c r="D49" s="18">
        <f t="shared" si="10"/>
        <v>38764.946780943734</v>
      </c>
      <c r="E49" s="18">
        <f t="shared" si="2"/>
        <v>11165.290971799106</v>
      </c>
      <c r="F49" s="18">
        <f t="shared" si="3"/>
        <v>27599.655809144628</v>
      </c>
      <c r="G49" s="18">
        <f t="shared" ref="G49:H49" si="25">G48</f>
        <v>1258.279758243287</v>
      </c>
      <c r="H49" s="18">
        <f t="shared" si="25"/>
        <v>202.94834810375596</v>
      </c>
      <c r="I49" s="33">
        <f t="shared" si="4"/>
        <v>7.0000000000000007E-2</v>
      </c>
      <c r="J49" s="18">
        <f t="shared" si="9"/>
        <v>214</v>
      </c>
      <c r="K49" s="18">
        <f t="shared" si="5"/>
        <v>766857.83939561655</v>
      </c>
      <c r="L49" s="18">
        <f t="shared" si="6"/>
        <v>4720204.2763101365</v>
      </c>
      <c r="M49" s="18">
        <v>0</v>
      </c>
      <c r="N49" s="18">
        <f t="shared" si="0"/>
        <v>4720204.2763101365</v>
      </c>
    </row>
    <row r="50" spans="1:14" x14ac:dyDescent="0.25">
      <c r="A50" s="31">
        <v>28</v>
      </c>
      <c r="B50" s="32">
        <v>44962</v>
      </c>
      <c r="C50" s="18">
        <f t="shared" si="1"/>
        <v>40226.17488729077</v>
      </c>
      <c r="D50" s="18">
        <f t="shared" si="10"/>
        <v>38764.946780943726</v>
      </c>
      <c r="E50" s="18">
        <f t="shared" si="2"/>
        <v>11230.421835801259</v>
      </c>
      <c r="F50" s="18">
        <f t="shared" si="3"/>
        <v>27534.524945142468</v>
      </c>
      <c r="G50" s="18">
        <f t="shared" ref="G50:H50" si="26">G49</f>
        <v>1258.279758243287</v>
      </c>
      <c r="H50" s="18">
        <f t="shared" si="26"/>
        <v>202.94834810375596</v>
      </c>
      <c r="I50" s="33">
        <f t="shared" si="4"/>
        <v>7.0000000000000007E-2</v>
      </c>
      <c r="J50" s="18">
        <f t="shared" si="9"/>
        <v>213</v>
      </c>
      <c r="K50" s="18">
        <f t="shared" si="5"/>
        <v>794392.364340759</v>
      </c>
      <c r="L50" s="18">
        <f t="shared" si="6"/>
        <v>4708973.854474335</v>
      </c>
      <c r="M50" s="18">
        <v>0</v>
      </c>
      <c r="N50" s="18">
        <f t="shared" si="0"/>
        <v>4708973.854474335</v>
      </c>
    </row>
    <row r="51" spans="1:14" x14ac:dyDescent="0.25">
      <c r="A51" s="31">
        <v>29</v>
      </c>
      <c r="B51" s="32">
        <v>44990</v>
      </c>
      <c r="C51" s="18">
        <f t="shared" si="1"/>
        <v>40226.174887290777</v>
      </c>
      <c r="D51" s="18">
        <f t="shared" si="10"/>
        <v>38764.946780943734</v>
      </c>
      <c r="E51" s="18">
        <f t="shared" si="2"/>
        <v>11295.932629843446</v>
      </c>
      <c r="F51" s="18">
        <f t="shared" si="3"/>
        <v>27469.014151100288</v>
      </c>
      <c r="G51" s="18">
        <f t="shared" ref="G51:H51" si="27">G50</f>
        <v>1258.279758243287</v>
      </c>
      <c r="H51" s="18">
        <f t="shared" si="27"/>
        <v>202.94834810375596</v>
      </c>
      <c r="I51" s="33">
        <f t="shared" si="4"/>
        <v>7.0000000000000007E-2</v>
      </c>
      <c r="J51" s="18">
        <f t="shared" si="9"/>
        <v>212</v>
      </c>
      <c r="K51" s="18">
        <f t="shared" si="5"/>
        <v>821861.3784918593</v>
      </c>
      <c r="L51" s="18">
        <f t="shared" si="6"/>
        <v>4697677.9218444917</v>
      </c>
      <c r="M51" s="18">
        <v>0</v>
      </c>
      <c r="N51" s="18">
        <f t="shared" si="0"/>
        <v>4697677.9218444917</v>
      </c>
    </row>
    <row r="52" spans="1:14" x14ac:dyDescent="0.25">
      <c r="A52" s="31">
        <v>30</v>
      </c>
      <c r="B52" s="32">
        <v>45021</v>
      </c>
      <c r="C52" s="18">
        <f t="shared" si="1"/>
        <v>40226.174887290777</v>
      </c>
      <c r="D52" s="18">
        <f t="shared" si="10"/>
        <v>38764.946780943734</v>
      </c>
      <c r="E52" s="18">
        <f t="shared" si="2"/>
        <v>11361.825570184192</v>
      </c>
      <c r="F52" s="18">
        <f t="shared" si="3"/>
        <v>27403.121210759542</v>
      </c>
      <c r="G52" s="18">
        <f t="shared" ref="G52:H52" si="28">G51</f>
        <v>1258.279758243287</v>
      </c>
      <c r="H52" s="18">
        <f t="shared" si="28"/>
        <v>202.94834810375596</v>
      </c>
      <c r="I52" s="33">
        <f t="shared" si="4"/>
        <v>7.0000000000000007E-2</v>
      </c>
      <c r="J52" s="18">
        <f t="shared" si="9"/>
        <v>211</v>
      </c>
      <c r="K52" s="18">
        <f t="shared" si="5"/>
        <v>849264.49970261881</v>
      </c>
      <c r="L52" s="18">
        <f t="shared" si="6"/>
        <v>4686316.0962743079</v>
      </c>
      <c r="M52" s="18">
        <v>0</v>
      </c>
      <c r="N52" s="18">
        <f t="shared" si="0"/>
        <v>4686316.0962743079</v>
      </c>
    </row>
    <row r="53" spans="1:14" x14ac:dyDescent="0.25">
      <c r="A53" s="31">
        <v>31</v>
      </c>
      <c r="B53" s="32">
        <v>45051</v>
      </c>
      <c r="C53" s="18">
        <f t="shared" si="1"/>
        <v>40226.17488729077</v>
      </c>
      <c r="D53" s="18">
        <f t="shared" si="10"/>
        <v>38764.946780943726</v>
      </c>
      <c r="E53" s="18">
        <f t="shared" si="2"/>
        <v>11428.10288601026</v>
      </c>
      <c r="F53" s="18">
        <f t="shared" si="3"/>
        <v>27336.843894933467</v>
      </c>
      <c r="G53" s="18">
        <f t="shared" ref="G53:H53" si="29">G52</f>
        <v>1258.279758243287</v>
      </c>
      <c r="H53" s="18">
        <f t="shared" si="29"/>
        <v>202.94834810375596</v>
      </c>
      <c r="I53" s="33">
        <f t="shared" si="4"/>
        <v>7.0000000000000007E-2</v>
      </c>
      <c r="J53" s="18">
        <f t="shared" si="9"/>
        <v>210</v>
      </c>
      <c r="K53" s="18">
        <f t="shared" si="5"/>
        <v>876601.34359755227</v>
      </c>
      <c r="L53" s="18">
        <f t="shared" si="6"/>
        <v>4674887.993388298</v>
      </c>
      <c r="M53" s="18">
        <v>0</v>
      </c>
      <c r="N53" s="18">
        <f t="shared" si="0"/>
        <v>4674887.993388298</v>
      </c>
    </row>
    <row r="54" spans="1:14" x14ac:dyDescent="0.25">
      <c r="A54" s="31">
        <v>32</v>
      </c>
      <c r="B54" s="32">
        <v>45082</v>
      </c>
      <c r="C54" s="18">
        <f t="shared" si="1"/>
        <v>40226.174887290785</v>
      </c>
      <c r="D54" s="18">
        <f t="shared" si="10"/>
        <v>38764.946780943741</v>
      </c>
      <c r="E54" s="18">
        <f t="shared" si="2"/>
        <v>11494.766819511999</v>
      </c>
      <c r="F54" s="18">
        <f t="shared" si="3"/>
        <v>27270.179961431742</v>
      </c>
      <c r="G54" s="18">
        <f t="shared" ref="G54:H54" si="30">G53</f>
        <v>1258.279758243287</v>
      </c>
      <c r="H54" s="18">
        <f t="shared" si="30"/>
        <v>202.94834810375596</v>
      </c>
      <c r="I54" s="33">
        <f t="shared" si="4"/>
        <v>7.0000000000000007E-2</v>
      </c>
      <c r="J54" s="18">
        <f t="shared" si="9"/>
        <v>209</v>
      </c>
      <c r="K54" s="18">
        <f t="shared" si="5"/>
        <v>903871.52355898404</v>
      </c>
      <c r="L54" s="18">
        <f t="shared" si="6"/>
        <v>4663393.2265687864</v>
      </c>
      <c r="M54" s="18">
        <v>0</v>
      </c>
      <c r="N54" s="18">
        <f t="shared" si="0"/>
        <v>4663393.2265687864</v>
      </c>
    </row>
    <row r="55" spans="1:14" x14ac:dyDescent="0.25">
      <c r="A55" s="31">
        <v>33</v>
      </c>
      <c r="B55" s="32">
        <v>45112</v>
      </c>
      <c r="C55" s="18">
        <f t="shared" si="1"/>
        <v>40226.174887290785</v>
      </c>
      <c r="D55" s="18">
        <f t="shared" si="10"/>
        <v>38764.946780943741</v>
      </c>
      <c r="E55" s="18">
        <f t="shared" si="2"/>
        <v>11561.819625959153</v>
      </c>
      <c r="F55" s="18">
        <f t="shared" si="3"/>
        <v>27203.127154984588</v>
      </c>
      <c r="G55" s="18">
        <f t="shared" ref="G55:H55" si="31">G54</f>
        <v>1258.279758243287</v>
      </c>
      <c r="H55" s="18">
        <f t="shared" si="31"/>
        <v>202.94834810375596</v>
      </c>
      <c r="I55" s="33">
        <f t="shared" si="4"/>
        <v>7.0000000000000007E-2</v>
      </c>
      <c r="J55" s="18">
        <f t="shared" si="9"/>
        <v>208</v>
      </c>
      <c r="K55" s="18">
        <f t="shared" si="5"/>
        <v>931074.65071396867</v>
      </c>
      <c r="L55" s="18">
        <f t="shared" si="6"/>
        <v>4651831.4069428276</v>
      </c>
      <c r="M55" s="18">
        <v>0</v>
      </c>
      <c r="N55" s="18">
        <f t="shared" si="0"/>
        <v>4651831.4069428276</v>
      </c>
    </row>
    <row r="56" spans="1:14" x14ac:dyDescent="0.25">
      <c r="A56" s="31">
        <v>34</v>
      </c>
      <c r="B56" s="32">
        <v>45143</v>
      </c>
      <c r="C56" s="18">
        <f t="shared" si="1"/>
        <v>40226.174887290792</v>
      </c>
      <c r="D56" s="18">
        <f t="shared" si="10"/>
        <v>38764.946780943748</v>
      </c>
      <c r="E56" s="18">
        <f t="shared" si="2"/>
        <v>11629.263573777251</v>
      </c>
      <c r="F56" s="18">
        <f t="shared" si="3"/>
        <v>27135.683207166498</v>
      </c>
      <c r="G56" s="18">
        <f t="shared" ref="G56:H56" si="32">G55</f>
        <v>1258.279758243287</v>
      </c>
      <c r="H56" s="18">
        <f t="shared" si="32"/>
        <v>202.94834810375596</v>
      </c>
      <c r="I56" s="33">
        <f t="shared" si="4"/>
        <v>7.0000000000000007E-2</v>
      </c>
      <c r="J56" s="18">
        <f t="shared" si="9"/>
        <v>207</v>
      </c>
      <c r="K56" s="18">
        <f t="shared" si="5"/>
        <v>958210.33392113517</v>
      </c>
      <c r="L56" s="18">
        <f t="shared" si="6"/>
        <v>4640202.1433690507</v>
      </c>
      <c r="M56" s="18">
        <v>0</v>
      </c>
      <c r="N56" s="18">
        <f t="shared" si="0"/>
        <v>4640202.1433690507</v>
      </c>
    </row>
    <row r="57" spans="1:14" x14ac:dyDescent="0.25">
      <c r="A57" s="31">
        <v>35</v>
      </c>
      <c r="B57" s="32">
        <v>45174</v>
      </c>
      <c r="C57" s="18">
        <f t="shared" si="1"/>
        <v>40226.174887290792</v>
      </c>
      <c r="D57" s="18">
        <f t="shared" si="10"/>
        <v>38764.946780943748</v>
      </c>
      <c r="E57" s="18">
        <f t="shared" si="2"/>
        <v>11697.100944624282</v>
      </c>
      <c r="F57" s="18">
        <f t="shared" si="3"/>
        <v>27067.845836319466</v>
      </c>
      <c r="G57" s="18">
        <f t="shared" ref="G57:H57" si="33">G56</f>
        <v>1258.279758243287</v>
      </c>
      <c r="H57" s="18">
        <f t="shared" si="33"/>
        <v>202.94834810375596</v>
      </c>
      <c r="I57" s="33">
        <f t="shared" si="4"/>
        <v>7.0000000000000007E-2</v>
      </c>
      <c r="J57" s="18">
        <f t="shared" si="9"/>
        <v>206</v>
      </c>
      <c r="K57" s="18">
        <f t="shared" si="5"/>
        <v>985278.17975745467</v>
      </c>
      <c r="L57" s="18">
        <f t="shared" si="6"/>
        <v>4628505.0424244264</v>
      </c>
      <c r="M57" s="18">
        <v>0</v>
      </c>
      <c r="N57" s="18">
        <f t="shared" si="0"/>
        <v>4628505.0424244264</v>
      </c>
    </row>
    <row r="58" spans="1:14" x14ac:dyDescent="0.25">
      <c r="A58" s="31">
        <v>36</v>
      </c>
      <c r="B58" s="32">
        <v>45204</v>
      </c>
      <c r="C58" s="18">
        <f t="shared" si="1"/>
        <v>40226.174887290792</v>
      </c>
      <c r="D58" s="18">
        <f t="shared" si="10"/>
        <v>38764.946780943748</v>
      </c>
      <c r="E58" s="18">
        <f t="shared" si="2"/>
        <v>11765.334033467923</v>
      </c>
      <c r="F58" s="18">
        <f t="shared" si="3"/>
        <v>26999.612747475825</v>
      </c>
      <c r="G58" s="18">
        <f t="shared" ref="G58:H58" si="34">G57</f>
        <v>1258.279758243287</v>
      </c>
      <c r="H58" s="18">
        <f t="shared" si="34"/>
        <v>202.94834810375596</v>
      </c>
      <c r="I58" s="33">
        <f t="shared" si="4"/>
        <v>7.0000000000000007E-2</v>
      </c>
      <c r="J58" s="18">
        <f t="shared" si="9"/>
        <v>205</v>
      </c>
      <c r="K58" s="18">
        <f t="shared" si="5"/>
        <v>1012277.7925049305</v>
      </c>
      <c r="L58" s="18">
        <f t="shared" si="6"/>
        <v>4616739.7083909586</v>
      </c>
      <c r="M58" s="18">
        <v>0</v>
      </c>
      <c r="N58" s="18">
        <f t="shared" si="0"/>
        <v>4616739.7083909586</v>
      </c>
    </row>
    <row r="59" spans="1:14" x14ac:dyDescent="0.25">
      <c r="A59" s="31">
        <v>37</v>
      </c>
      <c r="B59" s="32">
        <v>45235</v>
      </c>
      <c r="C59" s="18">
        <f t="shared" si="1"/>
        <v>40226.174887290792</v>
      </c>
      <c r="D59" s="18">
        <f t="shared" si="10"/>
        <v>38764.946780943748</v>
      </c>
      <c r="E59" s="18">
        <f t="shared" si="2"/>
        <v>11833.965148663152</v>
      </c>
      <c r="F59" s="18">
        <f t="shared" si="3"/>
        <v>26930.981632280596</v>
      </c>
      <c r="G59" s="18">
        <f t="shared" ref="G59:H59" si="35">G58</f>
        <v>1258.279758243287</v>
      </c>
      <c r="H59" s="18">
        <f t="shared" si="35"/>
        <v>202.94834810375596</v>
      </c>
      <c r="I59" s="33">
        <f t="shared" si="4"/>
        <v>7.0000000000000007E-2</v>
      </c>
      <c r="J59" s="18">
        <f t="shared" si="9"/>
        <v>204</v>
      </c>
      <c r="K59" s="18">
        <f t="shared" si="5"/>
        <v>1039208.7741372111</v>
      </c>
      <c r="L59" s="18">
        <f t="shared" si="6"/>
        <v>4604905.7432422955</v>
      </c>
      <c r="M59" s="18">
        <v>0</v>
      </c>
      <c r="N59" s="18">
        <f t="shared" si="0"/>
        <v>4604905.7432422955</v>
      </c>
    </row>
    <row r="60" spans="1:14" x14ac:dyDescent="0.25">
      <c r="A60" s="31">
        <v>38</v>
      </c>
      <c r="B60" s="32">
        <v>45265</v>
      </c>
      <c r="C60" s="18">
        <f t="shared" si="1"/>
        <v>40226.174887290792</v>
      </c>
      <c r="D60" s="18">
        <f t="shared" si="10"/>
        <v>38764.946780943748</v>
      </c>
      <c r="E60" s="18">
        <f t="shared" si="2"/>
        <v>11902.996612030358</v>
      </c>
      <c r="F60" s="18">
        <f t="shared" si="3"/>
        <v>26861.95016891339</v>
      </c>
      <c r="G60" s="18">
        <f t="shared" ref="G60:H60" si="36">G59</f>
        <v>1258.279758243287</v>
      </c>
      <c r="H60" s="18">
        <f t="shared" si="36"/>
        <v>202.94834810375596</v>
      </c>
      <c r="I60" s="33">
        <f t="shared" si="4"/>
        <v>7.0000000000000007E-2</v>
      </c>
      <c r="J60" s="18">
        <f t="shared" si="9"/>
        <v>203</v>
      </c>
      <c r="K60" s="18">
        <f t="shared" si="5"/>
        <v>1066070.7243061245</v>
      </c>
      <c r="L60" s="18">
        <f t="shared" si="6"/>
        <v>4593002.7466302654</v>
      </c>
      <c r="M60" s="18">
        <v>0</v>
      </c>
      <c r="N60" s="18">
        <f t="shared" si="0"/>
        <v>4593002.7466302654</v>
      </c>
    </row>
    <row r="61" spans="1:14" x14ac:dyDescent="0.25">
      <c r="A61" s="31">
        <v>39</v>
      </c>
      <c r="B61" s="32">
        <v>45296</v>
      </c>
      <c r="C61" s="18">
        <f t="shared" si="1"/>
        <v>40226.174887290792</v>
      </c>
      <c r="D61" s="18">
        <f t="shared" si="10"/>
        <v>38764.946780943748</v>
      </c>
      <c r="E61" s="18">
        <f t="shared" si="2"/>
        <v>11972.430758933868</v>
      </c>
      <c r="F61" s="18">
        <f t="shared" si="3"/>
        <v>26792.516022009881</v>
      </c>
      <c r="G61" s="18">
        <f t="shared" ref="G61:H61" si="37">G60</f>
        <v>1258.279758243287</v>
      </c>
      <c r="H61" s="18">
        <f t="shared" si="37"/>
        <v>202.94834810375596</v>
      </c>
      <c r="I61" s="33">
        <f t="shared" si="4"/>
        <v>7.0000000000000007E-2</v>
      </c>
      <c r="J61" s="18">
        <f t="shared" si="9"/>
        <v>202</v>
      </c>
      <c r="K61" s="18">
        <f t="shared" si="5"/>
        <v>1092863.2403281343</v>
      </c>
      <c r="L61" s="18">
        <f t="shared" si="6"/>
        <v>4581030.3158713318</v>
      </c>
      <c r="M61" s="18">
        <v>0</v>
      </c>
      <c r="N61" s="18">
        <f t="shared" si="0"/>
        <v>4581030.3158713318</v>
      </c>
    </row>
    <row r="62" spans="1:14" s="40" customFormat="1" x14ac:dyDescent="0.25">
      <c r="A62" s="38">
        <v>40</v>
      </c>
      <c r="B62" s="32">
        <v>45327</v>
      </c>
      <c r="C62" s="39">
        <f t="shared" si="1"/>
        <v>40226.174887290799</v>
      </c>
      <c r="D62" s="18">
        <f t="shared" si="10"/>
        <v>38764.946780943756</v>
      </c>
      <c r="E62" s="18">
        <f t="shared" si="2"/>
        <v>12042.269938360987</v>
      </c>
      <c r="F62" s="18">
        <f t="shared" si="3"/>
        <v>26722.676842582769</v>
      </c>
      <c r="G62" s="18">
        <f t="shared" ref="G62:H62" si="38">G61</f>
        <v>1258.279758243287</v>
      </c>
      <c r="H62" s="18">
        <f t="shared" si="38"/>
        <v>202.94834810375596</v>
      </c>
      <c r="I62" s="33">
        <f t="shared" si="4"/>
        <v>7.0000000000000007E-2</v>
      </c>
      <c r="J62" s="18">
        <f t="shared" si="9"/>
        <v>201</v>
      </c>
      <c r="K62" s="18">
        <f t="shared" si="5"/>
        <v>1119585.9171707171</v>
      </c>
      <c r="L62" s="18">
        <f t="shared" si="6"/>
        <v>4568988.0459329709</v>
      </c>
      <c r="M62" s="39">
        <v>0</v>
      </c>
      <c r="N62" s="39">
        <f t="shared" si="0"/>
        <v>4568988.0459329709</v>
      </c>
    </row>
    <row r="63" spans="1:14" x14ac:dyDescent="0.25">
      <c r="A63" s="31">
        <v>41</v>
      </c>
      <c r="B63" s="32">
        <v>45356</v>
      </c>
      <c r="C63" s="18">
        <f t="shared" si="1"/>
        <v>40226.174887290792</v>
      </c>
      <c r="D63" s="18">
        <f t="shared" si="10"/>
        <v>38764.946780943748</v>
      </c>
      <c r="E63" s="18">
        <f t="shared" si="2"/>
        <v>12112.516513001417</v>
      </c>
      <c r="F63" s="18">
        <f t="shared" si="3"/>
        <v>26652.430267942331</v>
      </c>
      <c r="G63" s="18">
        <f t="shared" ref="G63:H63" si="39">G62</f>
        <v>1258.279758243287</v>
      </c>
      <c r="H63" s="18">
        <f t="shared" si="39"/>
        <v>202.94834810375596</v>
      </c>
      <c r="I63" s="33">
        <f t="shared" si="4"/>
        <v>7.0000000000000007E-2</v>
      </c>
      <c r="J63" s="18">
        <f t="shared" si="9"/>
        <v>200</v>
      </c>
      <c r="K63" s="18">
        <f t="shared" si="5"/>
        <v>1146238.3474386595</v>
      </c>
      <c r="L63" s="18">
        <f t="shared" si="6"/>
        <v>4556875.5294199698</v>
      </c>
      <c r="M63" s="18">
        <v>0</v>
      </c>
      <c r="N63" s="18">
        <f t="shared" si="0"/>
        <v>4556875.5294199698</v>
      </c>
    </row>
    <row r="64" spans="1:14" x14ac:dyDescent="0.25">
      <c r="A64" s="31">
        <v>42</v>
      </c>
      <c r="B64" s="32">
        <v>45387</v>
      </c>
      <c r="C64" s="18">
        <f t="shared" si="1"/>
        <v>40226.174887290799</v>
      </c>
      <c r="D64" s="18">
        <f t="shared" si="10"/>
        <v>38764.946780943756</v>
      </c>
      <c r="E64" s="18">
        <f t="shared" si="2"/>
        <v>12183.172859327264</v>
      </c>
      <c r="F64" s="18">
        <f t="shared" si="3"/>
        <v>26581.773921616492</v>
      </c>
      <c r="G64" s="18">
        <f t="shared" ref="G64:H64" si="40">G63</f>
        <v>1258.279758243287</v>
      </c>
      <c r="H64" s="18">
        <f t="shared" si="40"/>
        <v>202.94834810375596</v>
      </c>
      <c r="I64" s="33">
        <f t="shared" si="4"/>
        <v>7.0000000000000007E-2</v>
      </c>
      <c r="J64" s="18">
        <f t="shared" si="9"/>
        <v>199</v>
      </c>
      <c r="K64" s="18">
        <f t="shared" si="5"/>
        <v>1172820.1213602759</v>
      </c>
      <c r="L64" s="18">
        <f t="shared" si="6"/>
        <v>4544692.3565606428</v>
      </c>
      <c r="M64" s="18">
        <v>0</v>
      </c>
      <c r="N64" s="18">
        <f t="shared" si="0"/>
        <v>4544692.3565606428</v>
      </c>
    </row>
    <row r="65" spans="1:14" x14ac:dyDescent="0.25">
      <c r="A65" s="31">
        <v>43</v>
      </c>
      <c r="B65" s="32">
        <v>45417</v>
      </c>
      <c r="C65" s="18">
        <f t="shared" si="1"/>
        <v>40226.174887290807</v>
      </c>
      <c r="D65" s="18">
        <f t="shared" si="10"/>
        <v>38764.946780943763</v>
      </c>
      <c r="E65" s="18">
        <f t="shared" si="2"/>
        <v>12254.241367673345</v>
      </c>
      <c r="F65" s="18">
        <f t="shared" si="3"/>
        <v>26510.705413270418</v>
      </c>
      <c r="G65" s="18">
        <f t="shared" ref="G65:H65" si="41">G64</f>
        <v>1258.279758243287</v>
      </c>
      <c r="H65" s="18">
        <f t="shared" si="41"/>
        <v>202.94834810375596</v>
      </c>
      <c r="I65" s="33">
        <f t="shared" si="4"/>
        <v>7.0000000000000007E-2</v>
      </c>
      <c r="J65" s="18">
        <f t="shared" si="9"/>
        <v>198</v>
      </c>
      <c r="K65" s="18">
        <f t="shared" si="5"/>
        <v>1199330.8267735464</v>
      </c>
      <c r="L65" s="18">
        <f t="shared" si="6"/>
        <v>4532438.1151929693</v>
      </c>
      <c r="M65" s="18">
        <v>0</v>
      </c>
      <c r="N65" s="18">
        <f t="shared" si="0"/>
        <v>4532438.1151929693</v>
      </c>
    </row>
    <row r="66" spans="1:14" x14ac:dyDescent="0.25">
      <c r="A66" s="31">
        <v>44</v>
      </c>
      <c r="B66" s="32">
        <v>45448</v>
      </c>
      <c r="C66" s="18">
        <f t="shared" si="1"/>
        <v>40226.174887290799</v>
      </c>
      <c r="D66" s="18">
        <f t="shared" si="10"/>
        <v>38764.946780943756</v>
      </c>
      <c r="E66" s="18">
        <f t="shared" si="2"/>
        <v>12325.7244423181</v>
      </c>
      <c r="F66" s="18">
        <f t="shared" si="3"/>
        <v>26439.222338625656</v>
      </c>
      <c r="G66" s="18">
        <f t="shared" ref="G66:H66" si="42">G65</f>
        <v>1258.279758243287</v>
      </c>
      <c r="H66" s="18">
        <f t="shared" si="42"/>
        <v>202.94834810375596</v>
      </c>
      <c r="I66" s="33">
        <f t="shared" si="4"/>
        <v>7.0000000000000007E-2</v>
      </c>
      <c r="J66" s="18">
        <f t="shared" si="9"/>
        <v>197</v>
      </c>
      <c r="K66" s="18">
        <f t="shared" si="5"/>
        <v>1225770.0491121721</v>
      </c>
      <c r="L66" s="18">
        <f t="shared" si="6"/>
        <v>4520112.3907506512</v>
      </c>
      <c r="M66" s="18">
        <v>0</v>
      </c>
      <c r="N66" s="18">
        <f t="shared" si="0"/>
        <v>4520112.3907506512</v>
      </c>
    </row>
    <row r="67" spans="1:14" x14ac:dyDescent="0.25">
      <c r="A67" s="31">
        <v>45</v>
      </c>
      <c r="B67" s="32">
        <v>45478</v>
      </c>
      <c r="C67" s="18">
        <f t="shared" si="1"/>
        <v>40226.174887290807</v>
      </c>
      <c r="D67" s="18">
        <f t="shared" si="10"/>
        <v>38764.946780943763</v>
      </c>
      <c r="E67" s="18">
        <f t="shared" si="2"/>
        <v>12397.624501564962</v>
      </c>
      <c r="F67" s="18">
        <f t="shared" si="3"/>
        <v>26367.322279378801</v>
      </c>
      <c r="G67" s="18">
        <f t="shared" ref="G67:H67" si="43">G66</f>
        <v>1258.279758243287</v>
      </c>
      <c r="H67" s="18">
        <f t="shared" si="43"/>
        <v>202.94834810375596</v>
      </c>
      <c r="I67" s="33">
        <f t="shared" si="4"/>
        <v>7.0000000000000007E-2</v>
      </c>
      <c r="J67" s="18">
        <f t="shared" si="9"/>
        <v>196</v>
      </c>
      <c r="K67" s="18">
        <f t="shared" si="5"/>
        <v>1252137.3713915509</v>
      </c>
      <c r="L67" s="18">
        <f t="shared" si="6"/>
        <v>4507714.7662490867</v>
      </c>
      <c r="M67" s="18">
        <v>0</v>
      </c>
      <c r="N67" s="18">
        <f t="shared" si="0"/>
        <v>4507714.7662490867</v>
      </c>
    </row>
    <row r="68" spans="1:14" x14ac:dyDescent="0.25">
      <c r="A68" s="31">
        <v>46</v>
      </c>
      <c r="B68" s="32">
        <v>45509</v>
      </c>
      <c r="C68" s="18">
        <f t="shared" si="1"/>
        <v>40226.174887290799</v>
      </c>
      <c r="D68" s="18">
        <f t="shared" si="10"/>
        <v>38764.946780943756</v>
      </c>
      <c r="E68" s="18">
        <f t="shared" si="2"/>
        <v>12469.943977824078</v>
      </c>
      <c r="F68" s="18">
        <f t="shared" si="3"/>
        <v>26295.002803119678</v>
      </c>
      <c r="G68" s="18">
        <f t="shared" ref="G68:H68" si="44">G67</f>
        <v>1258.279758243287</v>
      </c>
      <c r="H68" s="18">
        <f t="shared" si="44"/>
        <v>202.94834810375596</v>
      </c>
      <c r="I68" s="33">
        <f t="shared" si="4"/>
        <v>7.0000000000000007E-2</v>
      </c>
      <c r="J68" s="18">
        <f t="shared" si="9"/>
        <v>195</v>
      </c>
      <c r="K68" s="18">
        <f t="shared" si="5"/>
        <v>1278432.3741946705</v>
      </c>
      <c r="L68" s="18">
        <f t="shared" si="6"/>
        <v>4495244.8222712623</v>
      </c>
      <c r="M68" s="18">
        <v>0</v>
      </c>
      <c r="N68" s="18">
        <f t="shared" si="0"/>
        <v>4495244.8222712623</v>
      </c>
    </row>
    <row r="69" spans="1:14" x14ac:dyDescent="0.25">
      <c r="A69" s="31">
        <v>47</v>
      </c>
      <c r="B69" s="32">
        <v>45540</v>
      </c>
      <c r="C69" s="18">
        <f t="shared" si="1"/>
        <v>40226.174887290807</v>
      </c>
      <c r="D69" s="18">
        <f t="shared" si="10"/>
        <v>38764.946780943763</v>
      </c>
      <c r="E69" s="18">
        <f t="shared" si="2"/>
        <v>12542.68531769473</v>
      </c>
      <c r="F69" s="18">
        <f t="shared" si="3"/>
        <v>26222.261463249033</v>
      </c>
      <c r="G69" s="18">
        <f t="shared" ref="G69:H69" si="45">G68</f>
        <v>1258.279758243287</v>
      </c>
      <c r="H69" s="18">
        <f t="shared" si="45"/>
        <v>202.94834810375596</v>
      </c>
      <c r="I69" s="33">
        <f t="shared" si="4"/>
        <v>7.0000000000000007E-2</v>
      </c>
      <c r="J69" s="18">
        <f t="shared" si="9"/>
        <v>194</v>
      </c>
      <c r="K69" s="18">
        <f t="shared" si="5"/>
        <v>1304654.6356579196</v>
      </c>
      <c r="L69" s="18">
        <f t="shared" si="6"/>
        <v>4482702.1369535672</v>
      </c>
      <c r="M69" s="18">
        <v>0</v>
      </c>
      <c r="N69" s="18">
        <f t="shared" si="0"/>
        <v>4482702.1369535672</v>
      </c>
    </row>
    <row r="70" spans="1:14" x14ac:dyDescent="0.25">
      <c r="A70" s="31">
        <v>48</v>
      </c>
      <c r="B70" s="32">
        <v>45570</v>
      </c>
      <c r="C70" s="18">
        <f t="shared" si="1"/>
        <v>40226.174887290799</v>
      </c>
      <c r="D70" s="18">
        <f t="shared" si="10"/>
        <v>38764.946780943756</v>
      </c>
      <c r="E70" s="18">
        <f t="shared" si="2"/>
        <v>12615.850982047945</v>
      </c>
      <c r="F70" s="18">
        <f t="shared" si="3"/>
        <v>26149.095798895811</v>
      </c>
      <c r="G70" s="18">
        <f t="shared" ref="G70:H70" si="46">G69</f>
        <v>1258.279758243287</v>
      </c>
      <c r="H70" s="18">
        <f t="shared" si="46"/>
        <v>202.94834810375596</v>
      </c>
      <c r="I70" s="33">
        <f t="shared" si="4"/>
        <v>7.0000000000000007E-2</v>
      </c>
      <c r="J70" s="18">
        <f t="shared" si="9"/>
        <v>193</v>
      </c>
      <c r="K70" s="18">
        <f t="shared" si="5"/>
        <v>1330803.7314568153</v>
      </c>
      <c r="L70" s="18">
        <f t="shared" si="6"/>
        <v>4470086.2859715195</v>
      </c>
      <c r="M70" s="18">
        <v>0</v>
      </c>
      <c r="N70" s="18">
        <f t="shared" si="0"/>
        <v>4470086.2859715195</v>
      </c>
    </row>
    <row r="71" spans="1:14" x14ac:dyDescent="0.25">
      <c r="A71" s="31">
        <v>49</v>
      </c>
      <c r="B71" s="32">
        <v>45601</v>
      </c>
      <c r="C71" s="18">
        <f t="shared" si="1"/>
        <v>40226.174887290799</v>
      </c>
      <c r="D71" s="18">
        <f t="shared" si="10"/>
        <v>38764.946780943756</v>
      </c>
      <c r="E71" s="18">
        <f t="shared" si="2"/>
        <v>12689.443446109886</v>
      </c>
      <c r="F71" s="18">
        <f t="shared" si="3"/>
        <v>26075.503334833869</v>
      </c>
      <c r="G71" s="18">
        <f t="shared" ref="G71:H71" si="47">G70</f>
        <v>1258.279758243287</v>
      </c>
      <c r="H71" s="18">
        <f t="shared" si="47"/>
        <v>202.94834810375596</v>
      </c>
      <c r="I71" s="33">
        <f t="shared" si="4"/>
        <v>7.0000000000000007E-2</v>
      </c>
      <c r="J71" s="18">
        <f t="shared" si="9"/>
        <v>192</v>
      </c>
      <c r="K71" s="18">
        <f t="shared" si="5"/>
        <v>1356879.234791649</v>
      </c>
      <c r="L71" s="18">
        <f t="shared" si="6"/>
        <v>4457396.8425254095</v>
      </c>
      <c r="M71" s="18">
        <v>0</v>
      </c>
      <c r="N71" s="18">
        <f t="shared" si="0"/>
        <v>4457396.8425254095</v>
      </c>
    </row>
    <row r="72" spans="1:14" x14ac:dyDescent="0.25">
      <c r="A72" s="31">
        <v>50</v>
      </c>
      <c r="B72" s="32">
        <v>45631</v>
      </c>
      <c r="C72" s="18">
        <f t="shared" si="1"/>
        <v>40226.174887290799</v>
      </c>
      <c r="D72" s="18">
        <f t="shared" si="10"/>
        <v>38764.946780943756</v>
      </c>
      <c r="E72" s="18">
        <f t="shared" si="2"/>
        <v>12763.465199545535</v>
      </c>
      <c r="F72" s="18">
        <f t="shared" si="3"/>
        <v>26001.48158139822</v>
      </c>
      <c r="G72" s="18">
        <f t="shared" ref="G72:H72" si="48">G71</f>
        <v>1258.279758243287</v>
      </c>
      <c r="H72" s="18">
        <f t="shared" si="48"/>
        <v>202.94834810375596</v>
      </c>
      <c r="I72" s="33">
        <f t="shared" si="4"/>
        <v>7.0000000000000007E-2</v>
      </c>
      <c r="J72" s="18">
        <f t="shared" si="9"/>
        <v>191</v>
      </c>
      <c r="K72" s="18">
        <f t="shared" si="5"/>
        <v>1382880.7163730473</v>
      </c>
      <c r="L72" s="18">
        <f t="shared" si="6"/>
        <v>4444633.3773258636</v>
      </c>
      <c r="M72" s="18">
        <v>0</v>
      </c>
      <c r="N72" s="18">
        <f t="shared" si="0"/>
        <v>4444633.3773258636</v>
      </c>
    </row>
    <row r="73" spans="1:14" x14ac:dyDescent="0.25">
      <c r="A73" s="31">
        <v>51</v>
      </c>
      <c r="B73" s="32">
        <v>45662</v>
      </c>
      <c r="C73" s="18">
        <f t="shared" si="1"/>
        <v>40226.174887290792</v>
      </c>
      <c r="D73" s="18">
        <f t="shared" si="10"/>
        <v>38764.946780943748</v>
      </c>
      <c r="E73" s="18">
        <f t="shared" si="2"/>
        <v>12837.918746542873</v>
      </c>
      <c r="F73" s="18">
        <f t="shared" si="3"/>
        <v>25927.028034400875</v>
      </c>
      <c r="G73" s="18">
        <f t="shared" ref="G73:H73" si="49">G72</f>
        <v>1258.279758243287</v>
      </c>
      <c r="H73" s="18">
        <f t="shared" si="49"/>
        <v>202.94834810375596</v>
      </c>
      <c r="I73" s="33">
        <f t="shared" si="4"/>
        <v>7.0000000000000007E-2</v>
      </c>
      <c r="J73" s="18">
        <f t="shared" si="9"/>
        <v>190</v>
      </c>
      <c r="K73" s="18">
        <f t="shared" si="5"/>
        <v>1408807.7444074482</v>
      </c>
      <c r="L73" s="18">
        <f t="shared" si="6"/>
        <v>4431795.4585793205</v>
      </c>
      <c r="M73" s="18">
        <v>0</v>
      </c>
      <c r="N73" s="18">
        <f t="shared" si="0"/>
        <v>4431795.4585793205</v>
      </c>
    </row>
    <row r="74" spans="1:14" x14ac:dyDescent="0.25">
      <c r="A74" s="31">
        <v>52</v>
      </c>
      <c r="B74" s="32">
        <v>45693</v>
      </c>
      <c r="C74" s="18">
        <f t="shared" si="1"/>
        <v>40226.174887290792</v>
      </c>
      <c r="D74" s="18">
        <f t="shared" si="10"/>
        <v>38764.946780943748</v>
      </c>
      <c r="E74" s="18">
        <f t="shared" si="2"/>
        <v>12912.806605897709</v>
      </c>
      <c r="F74" s="18">
        <f t="shared" si="3"/>
        <v>25852.140175046039</v>
      </c>
      <c r="G74" s="18">
        <f t="shared" ref="G74:H74" si="50">G73</f>
        <v>1258.279758243287</v>
      </c>
      <c r="H74" s="18">
        <f t="shared" si="50"/>
        <v>202.94834810375596</v>
      </c>
      <c r="I74" s="33">
        <f t="shared" si="4"/>
        <v>7.0000000000000007E-2</v>
      </c>
      <c r="J74" s="18">
        <f t="shared" si="9"/>
        <v>189</v>
      </c>
      <c r="K74" s="18">
        <f t="shared" si="5"/>
        <v>1434659.8845824942</v>
      </c>
      <c r="L74" s="18">
        <f t="shared" si="6"/>
        <v>4418882.6519734226</v>
      </c>
      <c r="M74" s="18">
        <v>0</v>
      </c>
      <c r="N74" s="18">
        <f t="shared" si="0"/>
        <v>4418882.6519734226</v>
      </c>
    </row>
    <row r="75" spans="1:14" x14ac:dyDescent="0.25">
      <c r="A75" s="31">
        <v>53</v>
      </c>
      <c r="B75" s="32">
        <v>45721</v>
      </c>
      <c r="C75" s="18">
        <f t="shared" si="1"/>
        <v>40226.174887290792</v>
      </c>
      <c r="D75" s="18">
        <f t="shared" si="10"/>
        <v>38764.946780943748</v>
      </c>
      <c r="E75" s="18">
        <f t="shared" si="2"/>
        <v>12988.131311098779</v>
      </c>
      <c r="F75" s="18">
        <f t="shared" si="3"/>
        <v>25776.815469844969</v>
      </c>
      <c r="G75" s="18">
        <f t="shared" ref="G75:H75" si="51">G74</f>
        <v>1258.279758243287</v>
      </c>
      <c r="H75" s="18">
        <f t="shared" si="51"/>
        <v>202.94834810375596</v>
      </c>
      <c r="I75" s="33">
        <f t="shared" si="4"/>
        <v>7.0000000000000007E-2</v>
      </c>
      <c r="J75" s="18">
        <f t="shared" si="9"/>
        <v>188</v>
      </c>
      <c r="K75" s="18">
        <f t="shared" si="5"/>
        <v>1460436.7000523391</v>
      </c>
      <c r="L75" s="18">
        <f t="shared" si="6"/>
        <v>4405894.5206623236</v>
      </c>
      <c r="M75" s="18">
        <v>0</v>
      </c>
      <c r="N75" s="18">
        <f t="shared" si="0"/>
        <v>4405894.5206623236</v>
      </c>
    </row>
    <row r="76" spans="1:14" x14ac:dyDescent="0.25">
      <c r="A76" s="31">
        <v>54</v>
      </c>
      <c r="B76" s="32">
        <v>45752</v>
      </c>
      <c r="C76" s="18">
        <f t="shared" si="1"/>
        <v>40226.174887290792</v>
      </c>
      <c r="D76" s="18">
        <f t="shared" si="10"/>
        <v>38764.946780943748</v>
      </c>
      <c r="E76" s="18">
        <f t="shared" si="2"/>
        <v>13063.895410413523</v>
      </c>
      <c r="F76" s="18">
        <f t="shared" si="3"/>
        <v>25701.051370530226</v>
      </c>
      <c r="G76" s="18">
        <f t="shared" ref="G76:H76" si="52">G75</f>
        <v>1258.279758243287</v>
      </c>
      <c r="H76" s="18">
        <f t="shared" si="52"/>
        <v>202.94834810375596</v>
      </c>
      <c r="I76" s="33">
        <f t="shared" si="4"/>
        <v>7.0000000000000007E-2</v>
      </c>
      <c r="J76" s="18">
        <f t="shared" si="9"/>
        <v>187</v>
      </c>
      <c r="K76" s="18">
        <f t="shared" si="5"/>
        <v>1486137.7514228693</v>
      </c>
      <c r="L76" s="18">
        <f t="shared" si="6"/>
        <v>4392830.6252519097</v>
      </c>
      <c r="M76" s="18">
        <v>0</v>
      </c>
      <c r="N76" s="18">
        <f t="shared" si="0"/>
        <v>4392830.6252519097</v>
      </c>
    </row>
    <row r="77" spans="1:14" x14ac:dyDescent="0.25">
      <c r="A77" s="31">
        <v>55</v>
      </c>
      <c r="B77" s="32">
        <v>45782</v>
      </c>
      <c r="C77" s="18">
        <f t="shared" si="1"/>
        <v>40226.174887290792</v>
      </c>
      <c r="D77" s="18">
        <f t="shared" si="10"/>
        <v>38764.946780943748</v>
      </c>
      <c r="E77" s="18">
        <f t="shared" si="2"/>
        <v>13140.101466974273</v>
      </c>
      <c r="F77" s="18">
        <f t="shared" si="3"/>
        <v>25624.845313969476</v>
      </c>
      <c r="G77" s="18">
        <f t="shared" ref="G77:H77" si="53">G76</f>
        <v>1258.279758243287</v>
      </c>
      <c r="H77" s="18">
        <f t="shared" si="53"/>
        <v>202.94834810375596</v>
      </c>
      <c r="I77" s="33">
        <f t="shared" si="4"/>
        <v>7.0000000000000007E-2</v>
      </c>
      <c r="J77" s="18">
        <f t="shared" si="9"/>
        <v>186</v>
      </c>
      <c r="K77" s="18">
        <f t="shared" si="5"/>
        <v>1511762.5967368388</v>
      </c>
      <c r="L77" s="18">
        <f t="shared" si="6"/>
        <v>4379690.5237849355</v>
      </c>
      <c r="M77" s="18">
        <v>0</v>
      </c>
      <c r="N77" s="18">
        <f t="shared" si="0"/>
        <v>4379690.5237849355</v>
      </c>
    </row>
    <row r="78" spans="1:14" x14ac:dyDescent="0.25">
      <c r="A78" s="31">
        <v>56</v>
      </c>
      <c r="B78" s="32">
        <v>45813</v>
      </c>
      <c r="C78" s="18">
        <f t="shared" si="1"/>
        <v>40226.174887290792</v>
      </c>
      <c r="D78" s="18">
        <f t="shared" si="10"/>
        <v>38764.946780943748</v>
      </c>
      <c r="E78" s="18">
        <f t="shared" si="2"/>
        <v>13216.752058864953</v>
      </c>
      <c r="F78" s="18">
        <f t="shared" si="3"/>
        <v>25548.194722078795</v>
      </c>
      <c r="G78" s="18">
        <f t="shared" ref="G78:H78" si="54">G77</f>
        <v>1258.279758243287</v>
      </c>
      <c r="H78" s="18">
        <f t="shared" si="54"/>
        <v>202.94834810375596</v>
      </c>
      <c r="I78" s="33">
        <f t="shared" si="4"/>
        <v>7.0000000000000007E-2</v>
      </c>
      <c r="J78" s="18">
        <f t="shared" si="9"/>
        <v>185</v>
      </c>
      <c r="K78" s="18">
        <f t="shared" si="5"/>
        <v>1537310.7914589175</v>
      </c>
      <c r="L78" s="18">
        <f t="shared" si="6"/>
        <v>4366473.7717260709</v>
      </c>
      <c r="M78" s="18">
        <v>0</v>
      </c>
      <c r="N78" s="18">
        <f t="shared" si="0"/>
        <v>4366473.7717260709</v>
      </c>
    </row>
    <row r="79" spans="1:14" x14ac:dyDescent="0.25">
      <c r="A79" s="31">
        <v>57</v>
      </c>
      <c r="B79" s="32">
        <v>45843</v>
      </c>
      <c r="C79" s="18">
        <f t="shared" si="1"/>
        <v>40226.174887290792</v>
      </c>
      <c r="D79" s="18">
        <f t="shared" si="10"/>
        <v>38764.946780943748</v>
      </c>
      <c r="E79" s="18">
        <f t="shared" si="2"/>
        <v>13293.849779208329</v>
      </c>
      <c r="F79" s="18">
        <f t="shared" si="3"/>
        <v>25471.097001735419</v>
      </c>
      <c r="G79" s="18">
        <f t="shared" ref="G79:H79" si="55">G78</f>
        <v>1258.279758243287</v>
      </c>
      <c r="H79" s="18">
        <f t="shared" si="55"/>
        <v>202.94834810375596</v>
      </c>
      <c r="I79" s="33">
        <f t="shared" si="4"/>
        <v>7.0000000000000007E-2</v>
      </c>
      <c r="J79" s="18">
        <f t="shared" si="9"/>
        <v>184</v>
      </c>
      <c r="K79" s="18">
        <f t="shared" si="5"/>
        <v>1562781.8884606529</v>
      </c>
      <c r="L79" s="18">
        <f t="shared" si="6"/>
        <v>4353179.9219468627</v>
      </c>
      <c r="M79" s="18">
        <v>0</v>
      </c>
      <c r="N79" s="18">
        <f t="shared" si="0"/>
        <v>4353179.9219468627</v>
      </c>
    </row>
    <row r="80" spans="1:14" x14ac:dyDescent="0.25">
      <c r="A80" s="31">
        <v>58</v>
      </c>
      <c r="B80" s="32">
        <v>45874</v>
      </c>
      <c r="C80" s="18">
        <f t="shared" si="1"/>
        <v>40226.174887290792</v>
      </c>
      <c r="D80" s="18">
        <f t="shared" si="10"/>
        <v>38764.946780943748</v>
      </c>
      <c r="E80" s="18">
        <f t="shared" si="2"/>
        <v>13371.397236253713</v>
      </c>
      <c r="F80" s="18">
        <f t="shared" si="3"/>
        <v>25393.549544690035</v>
      </c>
      <c r="G80" s="18">
        <f t="shared" ref="G80:H80" si="56">G79</f>
        <v>1258.279758243287</v>
      </c>
      <c r="H80" s="18">
        <f t="shared" si="56"/>
        <v>202.94834810375596</v>
      </c>
      <c r="I80" s="33">
        <f t="shared" si="4"/>
        <v>7.0000000000000007E-2</v>
      </c>
      <c r="J80" s="18">
        <f t="shared" si="9"/>
        <v>183</v>
      </c>
      <c r="K80" s="18">
        <f t="shared" si="5"/>
        <v>1588175.4380053428</v>
      </c>
      <c r="L80" s="18">
        <f t="shared" si="6"/>
        <v>4339808.5247106086</v>
      </c>
      <c r="M80" s="18">
        <v>0</v>
      </c>
      <c r="N80" s="18">
        <f t="shared" si="0"/>
        <v>4339808.5247106086</v>
      </c>
    </row>
    <row r="81" spans="1:14" x14ac:dyDescent="0.25">
      <c r="A81" s="31">
        <v>59</v>
      </c>
      <c r="B81" s="32">
        <v>45905</v>
      </c>
      <c r="C81" s="18">
        <f t="shared" si="1"/>
        <v>40226.174887290792</v>
      </c>
      <c r="D81" s="18">
        <f t="shared" si="10"/>
        <v>38764.946780943748</v>
      </c>
      <c r="E81" s="18">
        <f t="shared" si="2"/>
        <v>13449.397053465193</v>
      </c>
      <c r="F81" s="18">
        <f t="shared" si="3"/>
        <v>25315.549727478556</v>
      </c>
      <c r="G81" s="18">
        <f t="shared" ref="G81:H81" si="57">G80</f>
        <v>1258.279758243287</v>
      </c>
      <c r="H81" s="18">
        <f t="shared" si="57"/>
        <v>202.94834810375596</v>
      </c>
      <c r="I81" s="33">
        <f t="shared" si="4"/>
        <v>7.0000000000000007E-2</v>
      </c>
      <c r="J81" s="18">
        <f t="shared" si="9"/>
        <v>182</v>
      </c>
      <c r="K81" s="18">
        <f t="shared" si="5"/>
        <v>1613490.9877328214</v>
      </c>
      <c r="L81" s="18">
        <f t="shared" si="6"/>
        <v>4326359.1276571434</v>
      </c>
      <c r="M81" s="18">
        <v>0</v>
      </c>
      <c r="N81" s="18">
        <f t="shared" si="0"/>
        <v>4326359.1276571434</v>
      </c>
    </row>
    <row r="82" spans="1:14" x14ac:dyDescent="0.25">
      <c r="A82" s="31">
        <v>60</v>
      </c>
      <c r="B82" s="32">
        <v>45935</v>
      </c>
      <c r="C82" s="18">
        <f t="shared" si="1"/>
        <v>40226.174887290792</v>
      </c>
      <c r="D82" s="18">
        <f t="shared" si="10"/>
        <v>38764.946780943748</v>
      </c>
      <c r="E82" s="18">
        <f t="shared" si="2"/>
        <v>13527.851869610411</v>
      </c>
      <c r="F82" s="18">
        <f t="shared" si="3"/>
        <v>25237.094911333337</v>
      </c>
      <c r="G82" s="18">
        <f t="shared" ref="G82:H82" si="58">G81</f>
        <v>1258.279758243287</v>
      </c>
      <c r="H82" s="18">
        <f t="shared" si="58"/>
        <v>202.94834810375596</v>
      </c>
      <c r="I82" s="33">
        <f t="shared" si="4"/>
        <v>7.0000000000000007E-2</v>
      </c>
      <c r="J82" s="18">
        <f t="shared" si="9"/>
        <v>181</v>
      </c>
      <c r="K82" s="18">
        <f t="shared" si="5"/>
        <v>1638728.0826441548</v>
      </c>
      <c r="L82" s="18">
        <f t="shared" si="6"/>
        <v>4312831.2757875333</v>
      </c>
      <c r="M82" s="18">
        <v>0</v>
      </c>
      <c r="N82" s="18">
        <f t="shared" si="0"/>
        <v>4312831.2757875333</v>
      </c>
    </row>
    <row r="83" spans="1:14" x14ac:dyDescent="0.25">
      <c r="A83" s="31">
        <v>61</v>
      </c>
      <c r="B83" s="32">
        <v>45966</v>
      </c>
      <c r="C83" s="18">
        <f t="shared" si="1"/>
        <v>45204.834567938386</v>
      </c>
      <c r="D83" s="18">
        <f t="shared" si="10"/>
        <v>43743.606461591342</v>
      </c>
      <c r="E83" s="18">
        <f t="shared" si="2"/>
        <v>11397.371893184845</v>
      </c>
      <c r="F83" s="18">
        <f t="shared" ref="F83:F142" si="59">L82*$C$10/360*30</f>
        <v>32346.234568406497</v>
      </c>
      <c r="G83" s="18">
        <f t="shared" ref="G83:H83" si="60">G82</f>
        <v>1258.279758243287</v>
      </c>
      <c r="H83" s="18">
        <f t="shared" si="60"/>
        <v>202.94834810375596</v>
      </c>
      <c r="I83" s="33">
        <f>$C$10</f>
        <v>0.09</v>
      </c>
      <c r="J83" s="18">
        <f t="shared" si="9"/>
        <v>180</v>
      </c>
      <c r="K83" s="18">
        <f t="shared" si="5"/>
        <v>1671074.3172125614</v>
      </c>
      <c r="L83" s="18">
        <f t="shared" si="6"/>
        <v>4301433.9038943481</v>
      </c>
      <c r="M83" s="18">
        <v>0</v>
      </c>
      <c r="N83" s="18">
        <f t="shared" si="0"/>
        <v>4301433.9038943481</v>
      </c>
    </row>
    <row r="84" spans="1:14" x14ac:dyDescent="0.25">
      <c r="A84" s="31">
        <v>62</v>
      </c>
      <c r="B84" s="32">
        <v>45996</v>
      </c>
      <c r="C84" s="18">
        <f t="shared" si="1"/>
        <v>45204.834567938386</v>
      </c>
      <c r="D84" s="18">
        <f t="shared" si="10"/>
        <v>43743.606461591342</v>
      </c>
      <c r="E84" s="18">
        <f t="shared" si="2"/>
        <v>11482.852182383733</v>
      </c>
      <c r="F84" s="18">
        <f t="shared" si="59"/>
        <v>32260.754279207609</v>
      </c>
      <c r="G84" s="18">
        <f t="shared" ref="G84:H84" si="61">G83</f>
        <v>1258.279758243287</v>
      </c>
      <c r="H84" s="18">
        <f t="shared" si="61"/>
        <v>202.94834810375596</v>
      </c>
      <c r="I84" s="33">
        <f t="shared" ref="I84:I142" si="62">$C$10</f>
        <v>0.09</v>
      </c>
      <c r="J84" s="18">
        <f t="shared" si="9"/>
        <v>179</v>
      </c>
      <c r="K84" s="18">
        <f t="shared" si="5"/>
        <v>1703335.071491769</v>
      </c>
      <c r="L84" s="18">
        <f t="shared" si="6"/>
        <v>4289951.0517119644</v>
      </c>
      <c r="M84" s="18">
        <v>0</v>
      </c>
      <c r="N84" s="18">
        <f t="shared" si="0"/>
        <v>4289951.0517119644</v>
      </c>
    </row>
    <row r="85" spans="1:14" x14ac:dyDescent="0.25">
      <c r="A85" s="31">
        <v>63</v>
      </c>
      <c r="B85" s="32">
        <v>46027</v>
      </c>
      <c r="C85" s="18">
        <f t="shared" si="1"/>
        <v>45204.834567938378</v>
      </c>
      <c r="D85" s="18">
        <f t="shared" si="10"/>
        <v>43743.606461591335</v>
      </c>
      <c r="E85" s="18">
        <f t="shared" si="2"/>
        <v>11568.973573751602</v>
      </c>
      <c r="F85" s="18">
        <f t="shared" si="59"/>
        <v>32174.632887839733</v>
      </c>
      <c r="G85" s="18">
        <f t="shared" ref="G85:H85" si="63">G84</f>
        <v>1258.279758243287</v>
      </c>
      <c r="H85" s="18">
        <f t="shared" si="63"/>
        <v>202.94834810375596</v>
      </c>
      <c r="I85" s="33">
        <f t="shared" si="62"/>
        <v>0.09</v>
      </c>
      <c r="J85" s="18">
        <f t="shared" si="9"/>
        <v>178</v>
      </c>
      <c r="K85" s="18">
        <f t="shared" si="5"/>
        <v>1735509.7043796089</v>
      </c>
      <c r="L85" s="18">
        <f t="shared" si="6"/>
        <v>4278382.0781382127</v>
      </c>
      <c r="M85" s="18">
        <v>0</v>
      </c>
      <c r="N85" s="18">
        <f t="shared" si="0"/>
        <v>4278382.0781382127</v>
      </c>
    </row>
    <row r="86" spans="1:14" x14ac:dyDescent="0.25">
      <c r="A86" s="31">
        <v>64</v>
      </c>
      <c r="B86" s="32">
        <v>46058</v>
      </c>
      <c r="C86" s="18">
        <f t="shared" si="1"/>
        <v>45204.834567938386</v>
      </c>
      <c r="D86" s="18">
        <f t="shared" si="10"/>
        <v>43743.606461591342</v>
      </c>
      <c r="E86" s="18">
        <f t="shared" si="2"/>
        <v>11655.740875554744</v>
      </c>
      <c r="F86" s="18">
        <f t="shared" si="59"/>
        <v>32087.865586036598</v>
      </c>
      <c r="G86" s="18">
        <f t="shared" ref="G86:H86" si="64">G85</f>
        <v>1258.279758243287</v>
      </c>
      <c r="H86" s="18">
        <f t="shared" si="64"/>
        <v>202.94834810375596</v>
      </c>
      <c r="I86" s="33">
        <f t="shared" si="62"/>
        <v>0.09</v>
      </c>
      <c r="J86" s="18">
        <f t="shared" si="9"/>
        <v>177</v>
      </c>
      <c r="K86" s="18">
        <f t="shared" si="5"/>
        <v>1767597.5699656454</v>
      </c>
      <c r="L86" s="18">
        <f t="shared" si="6"/>
        <v>4266726.3372626575</v>
      </c>
      <c r="M86" s="18">
        <v>0</v>
      </c>
      <c r="N86" s="18">
        <f t="shared" si="0"/>
        <v>4266726.3372626575</v>
      </c>
    </row>
    <row r="87" spans="1:14" x14ac:dyDescent="0.25">
      <c r="A87" s="31">
        <v>65</v>
      </c>
      <c r="B87" s="32">
        <v>46086</v>
      </c>
      <c r="C87" s="18">
        <f t="shared" si="1"/>
        <v>45204.834567938371</v>
      </c>
      <c r="D87" s="18">
        <f t="shared" si="10"/>
        <v>43743.606461591327</v>
      </c>
      <c r="E87" s="18">
        <f t="shared" si="2"/>
        <v>11743.158932121394</v>
      </c>
      <c r="F87" s="18">
        <f t="shared" si="59"/>
        <v>32000.447529469933</v>
      </c>
      <c r="G87" s="18">
        <f t="shared" ref="G87:H87" si="65">G86</f>
        <v>1258.279758243287</v>
      </c>
      <c r="H87" s="18">
        <f t="shared" si="65"/>
        <v>202.94834810375596</v>
      </c>
      <c r="I87" s="33">
        <f t="shared" si="62"/>
        <v>0.09</v>
      </c>
      <c r="J87" s="18">
        <f t="shared" si="9"/>
        <v>176</v>
      </c>
      <c r="K87" s="18">
        <f t="shared" si="5"/>
        <v>1799598.0174951153</v>
      </c>
      <c r="L87" s="18">
        <f t="shared" si="6"/>
        <v>4254983.178330536</v>
      </c>
      <c r="M87" s="18">
        <v>0</v>
      </c>
      <c r="N87" s="18">
        <f t="shared" ref="N87:N150" si="66">+L87-M87</f>
        <v>4254983.178330536</v>
      </c>
    </row>
    <row r="88" spans="1:14" x14ac:dyDescent="0.25">
      <c r="A88" s="31">
        <v>66</v>
      </c>
      <c r="B88" s="32">
        <v>46117</v>
      </c>
      <c r="C88" s="18">
        <f t="shared" ref="C88:C151" si="67">+D88+G88+H88</f>
        <v>45204.834567938378</v>
      </c>
      <c r="D88" s="18">
        <f t="shared" si="10"/>
        <v>43743.606461591335</v>
      </c>
      <c r="E88" s="18">
        <f t="shared" ref="E88:E151" si="68">D88-F88</f>
        <v>11831.232624112319</v>
      </c>
      <c r="F88" s="18">
        <f t="shared" si="59"/>
        <v>31912.373837479015</v>
      </c>
      <c r="G88" s="18">
        <f t="shared" ref="G88:H88" si="69">G87</f>
        <v>1258.279758243287</v>
      </c>
      <c r="H88" s="18">
        <f t="shared" si="69"/>
        <v>202.94834810375596</v>
      </c>
      <c r="I88" s="33">
        <f t="shared" si="62"/>
        <v>0.09</v>
      </c>
      <c r="J88" s="18">
        <f t="shared" si="9"/>
        <v>175</v>
      </c>
      <c r="K88" s="18">
        <f t="shared" ref="K88:K151" si="70">+K87+F88</f>
        <v>1831510.3913325942</v>
      </c>
      <c r="L88" s="18">
        <f t="shared" ref="L88:L151" si="71">L87-E88</f>
        <v>4243151.9457064234</v>
      </c>
      <c r="M88" s="18">
        <v>0</v>
      </c>
      <c r="N88" s="18">
        <f t="shared" si="66"/>
        <v>4243151.9457064234</v>
      </c>
    </row>
    <row r="89" spans="1:14" x14ac:dyDescent="0.25">
      <c r="A89" s="31">
        <v>67</v>
      </c>
      <c r="B89" s="32">
        <v>46147</v>
      </c>
      <c r="C89" s="18">
        <f t="shared" si="67"/>
        <v>45204.834567938371</v>
      </c>
      <c r="D89" s="18">
        <f t="shared" si="10"/>
        <v>43743.606461591327</v>
      </c>
      <c r="E89" s="18">
        <f t="shared" si="68"/>
        <v>11919.966868793152</v>
      </c>
      <c r="F89" s="18">
        <f t="shared" si="59"/>
        <v>31823.639592798176</v>
      </c>
      <c r="G89" s="18">
        <f t="shared" ref="G89:H89" si="72">G88</f>
        <v>1258.279758243287</v>
      </c>
      <c r="H89" s="18">
        <f t="shared" si="72"/>
        <v>202.94834810375596</v>
      </c>
      <c r="I89" s="33">
        <f t="shared" si="62"/>
        <v>0.09</v>
      </c>
      <c r="J89" s="18">
        <f t="shared" ref="J89:J152" si="73">J88-1</f>
        <v>174</v>
      </c>
      <c r="K89" s="18">
        <f t="shared" si="70"/>
        <v>1863334.0309253924</v>
      </c>
      <c r="L89" s="18">
        <f t="shared" si="71"/>
        <v>4231231.9788376298</v>
      </c>
      <c r="M89" s="18">
        <v>0</v>
      </c>
      <c r="N89" s="18">
        <f t="shared" si="66"/>
        <v>4231231.9788376298</v>
      </c>
    </row>
    <row r="90" spans="1:14" x14ac:dyDescent="0.25">
      <c r="A90" s="31">
        <v>68</v>
      </c>
      <c r="B90" s="32">
        <v>46178</v>
      </c>
      <c r="C90" s="18">
        <f t="shared" si="67"/>
        <v>45204.834567938371</v>
      </c>
      <c r="D90" s="18">
        <f t="shared" si="10"/>
        <v>43743.606461591327</v>
      </c>
      <c r="E90" s="18">
        <f t="shared" si="68"/>
        <v>12009.366620309105</v>
      </c>
      <c r="F90" s="18">
        <f t="shared" si="59"/>
        <v>31734.239841282222</v>
      </c>
      <c r="G90" s="18">
        <f t="shared" ref="G90:H90" si="74">G89</f>
        <v>1258.279758243287</v>
      </c>
      <c r="H90" s="18">
        <f t="shared" si="74"/>
        <v>202.94834810375596</v>
      </c>
      <c r="I90" s="33">
        <f t="shared" si="62"/>
        <v>0.09</v>
      </c>
      <c r="J90" s="18">
        <f t="shared" si="73"/>
        <v>173</v>
      </c>
      <c r="K90" s="18">
        <f t="shared" si="70"/>
        <v>1895068.2707666745</v>
      </c>
      <c r="L90" s="18">
        <f t="shared" si="71"/>
        <v>4219222.6122173211</v>
      </c>
      <c r="M90" s="18">
        <v>0</v>
      </c>
      <c r="N90" s="18">
        <f t="shared" si="66"/>
        <v>4219222.6122173211</v>
      </c>
    </row>
    <row r="91" spans="1:14" x14ac:dyDescent="0.25">
      <c r="A91" s="31">
        <v>69</v>
      </c>
      <c r="B91" s="32">
        <v>46208</v>
      </c>
      <c r="C91" s="18">
        <f t="shared" si="67"/>
        <v>45204.834567938371</v>
      </c>
      <c r="D91" s="18">
        <f t="shared" si="10"/>
        <v>43743.606461591327</v>
      </c>
      <c r="E91" s="18">
        <f t="shared" si="68"/>
        <v>12099.436869961424</v>
      </c>
      <c r="F91" s="18">
        <f t="shared" si="59"/>
        <v>31644.169591629903</v>
      </c>
      <c r="G91" s="18">
        <f t="shared" ref="G91:H91" si="75">G90</f>
        <v>1258.279758243287</v>
      </c>
      <c r="H91" s="18">
        <f t="shared" si="75"/>
        <v>202.94834810375596</v>
      </c>
      <c r="I91" s="33">
        <f t="shared" si="62"/>
        <v>0.09</v>
      </c>
      <c r="J91" s="18">
        <f t="shared" si="73"/>
        <v>172</v>
      </c>
      <c r="K91" s="18">
        <f t="shared" si="70"/>
        <v>1926712.4403583044</v>
      </c>
      <c r="L91" s="18">
        <f t="shared" si="71"/>
        <v>4207123.1753473599</v>
      </c>
      <c r="M91" s="18">
        <v>0</v>
      </c>
      <c r="N91" s="18">
        <f t="shared" si="66"/>
        <v>4207123.1753473599</v>
      </c>
    </row>
    <row r="92" spans="1:14" x14ac:dyDescent="0.25">
      <c r="A92" s="31">
        <v>70</v>
      </c>
      <c r="B92" s="32">
        <v>46239</v>
      </c>
      <c r="C92" s="18">
        <f t="shared" si="67"/>
        <v>45204.834567938371</v>
      </c>
      <c r="D92" s="18">
        <f t="shared" si="10"/>
        <v>43743.606461591327</v>
      </c>
      <c r="E92" s="18">
        <f t="shared" si="68"/>
        <v>12190.182646486133</v>
      </c>
      <c r="F92" s="18">
        <f t="shared" si="59"/>
        <v>31553.423815105194</v>
      </c>
      <c r="G92" s="18">
        <f t="shared" ref="G92:H92" si="76">G91</f>
        <v>1258.279758243287</v>
      </c>
      <c r="H92" s="18">
        <f t="shared" si="76"/>
        <v>202.94834810375596</v>
      </c>
      <c r="I92" s="33">
        <f t="shared" si="62"/>
        <v>0.09</v>
      </c>
      <c r="J92" s="18">
        <f t="shared" si="73"/>
        <v>171</v>
      </c>
      <c r="K92" s="18">
        <f t="shared" si="70"/>
        <v>1958265.8641734095</v>
      </c>
      <c r="L92" s="18">
        <f t="shared" si="71"/>
        <v>4194932.9927008739</v>
      </c>
      <c r="M92" s="18">
        <v>0</v>
      </c>
      <c r="N92" s="18">
        <f t="shared" si="66"/>
        <v>4194932.9927008739</v>
      </c>
    </row>
    <row r="93" spans="1:14" x14ac:dyDescent="0.25">
      <c r="A93" s="31">
        <v>71</v>
      </c>
      <c r="B93" s="32">
        <v>46270</v>
      </c>
      <c r="C93" s="18">
        <f t="shared" si="67"/>
        <v>45204.834567938378</v>
      </c>
      <c r="D93" s="18">
        <f t="shared" si="10"/>
        <v>43743.606461591335</v>
      </c>
      <c r="E93" s="18">
        <f t="shared" si="68"/>
        <v>12281.60901633478</v>
      </c>
      <c r="F93" s="18">
        <f t="shared" si="59"/>
        <v>31461.997445256555</v>
      </c>
      <c r="G93" s="18">
        <f t="shared" ref="G93:H93" si="77">G92</f>
        <v>1258.279758243287</v>
      </c>
      <c r="H93" s="18">
        <f t="shared" si="77"/>
        <v>202.94834810375596</v>
      </c>
      <c r="I93" s="33">
        <f t="shared" si="62"/>
        <v>0.09</v>
      </c>
      <c r="J93" s="18">
        <f t="shared" si="73"/>
        <v>170</v>
      </c>
      <c r="K93" s="18">
        <f t="shared" si="70"/>
        <v>1989727.861618666</v>
      </c>
      <c r="L93" s="18">
        <f t="shared" si="71"/>
        <v>4182651.3836845392</v>
      </c>
      <c r="M93" s="18">
        <v>0</v>
      </c>
      <c r="N93" s="18">
        <f t="shared" si="66"/>
        <v>4182651.3836845392</v>
      </c>
    </row>
    <row r="94" spans="1:14" x14ac:dyDescent="0.25">
      <c r="A94" s="31">
        <v>72</v>
      </c>
      <c r="B94" s="32">
        <v>46300</v>
      </c>
      <c r="C94" s="18">
        <f t="shared" si="67"/>
        <v>45204.834567938378</v>
      </c>
      <c r="D94" s="18">
        <f t="shared" si="10"/>
        <v>43743.606461591335</v>
      </c>
      <c r="E94" s="18">
        <f t="shared" si="68"/>
        <v>12373.721083957287</v>
      </c>
      <c r="F94" s="18">
        <f t="shared" si="59"/>
        <v>31369.885377634047</v>
      </c>
      <c r="G94" s="18">
        <f t="shared" ref="G94:H94" si="78">G93</f>
        <v>1258.279758243287</v>
      </c>
      <c r="H94" s="18">
        <f t="shared" si="78"/>
        <v>202.94834810375596</v>
      </c>
      <c r="I94" s="33">
        <f t="shared" si="62"/>
        <v>0.09</v>
      </c>
      <c r="J94" s="18">
        <f t="shared" si="73"/>
        <v>169</v>
      </c>
      <c r="K94" s="18">
        <f t="shared" si="70"/>
        <v>2021097.7469963001</v>
      </c>
      <c r="L94" s="18">
        <f t="shared" si="71"/>
        <v>4170277.662600582</v>
      </c>
      <c r="M94" s="18">
        <v>0</v>
      </c>
      <c r="N94" s="18">
        <f t="shared" si="66"/>
        <v>4170277.662600582</v>
      </c>
    </row>
    <row r="95" spans="1:14" x14ac:dyDescent="0.25">
      <c r="A95" s="31">
        <v>73</v>
      </c>
      <c r="B95" s="32">
        <v>46331</v>
      </c>
      <c r="C95" s="18">
        <f t="shared" si="67"/>
        <v>45204.834567938378</v>
      </c>
      <c r="D95" s="18">
        <f t="shared" si="10"/>
        <v>43743.606461591335</v>
      </c>
      <c r="E95" s="18">
        <f t="shared" si="68"/>
        <v>12466.523992086972</v>
      </c>
      <c r="F95" s="18">
        <f t="shared" si="59"/>
        <v>31277.082469504363</v>
      </c>
      <c r="G95" s="18">
        <f t="shared" ref="G95:H95" si="79">G94</f>
        <v>1258.279758243287</v>
      </c>
      <c r="H95" s="18">
        <f t="shared" si="79"/>
        <v>202.94834810375596</v>
      </c>
      <c r="I95" s="33">
        <f t="shared" si="62"/>
        <v>0.09</v>
      </c>
      <c r="J95" s="18">
        <f t="shared" si="73"/>
        <v>168</v>
      </c>
      <c r="K95" s="18">
        <f t="shared" si="70"/>
        <v>2052374.8294658044</v>
      </c>
      <c r="L95" s="18">
        <f t="shared" si="71"/>
        <v>4157811.1386084952</v>
      </c>
      <c r="M95" s="18">
        <v>0</v>
      </c>
      <c r="N95" s="18">
        <f t="shared" si="66"/>
        <v>4157811.1386084952</v>
      </c>
    </row>
    <row r="96" spans="1:14" x14ac:dyDescent="0.25">
      <c r="A96" s="31">
        <v>74</v>
      </c>
      <c r="B96" s="32">
        <v>46361</v>
      </c>
      <c r="C96" s="18">
        <f t="shared" si="67"/>
        <v>45204.834567938386</v>
      </c>
      <c r="D96" s="18">
        <f t="shared" si="10"/>
        <v>43743.606461591342</v>
      </c>
      <c r="E96" s="18">
        <f t="shared" si="68"/>
        <v>12560.022922027631</v>
      </c>
      <c r="F96" s="18">
        <f t="shared" si="59"/>
        <v>31183.583539563711</v>
      </c>
      <c r="G96" s="18">
        <f t="shared" ref="G96:H96" si="80">G95</f>
        <v>1258.279758243287</v>
      </c>
      <c r="H96" s="18">
        <f t="shared" si="80"/>
        <v>202.94834810375596</v>
      </c>
      <c r="I96" s="33">
        <f t="shared" si="62"/>
        <v>0.09</v>
      </c>
      <c r="J96" s="18">
        <f t="shared" si="73"/>
        <v>167</v>
      </c>
      <c r="K96" s="18">
        <f t="shared" si="70"/>
        <v>2083558.4130053681</v>
      </c>
      <c r="L96" s="18">
        <f t="shared" si="71"/>
        <v>4145251.1156864674</v>
      </c>
      <c r="M96" s="18">
        <v>0</v>
      </c>
      <c r="N96" s="18">
        <f t="shared" si="66"/>
        <v>4145251.1156864674</v>
      </c>
    </row>
    <row r="97" spans="1:14" x14ac:dyDescent="0.25">
      <c r="A97" s="31">
        <v>75</v>
      </c>
      <c r="B97" s="32">
        <v>46392</v>
      </c>
      <c r="C97" s="18">
        <f t="shared" si="67"/>
        <v>45204.834567938378</v>
      </c>
      <c r="D97" s="18">
        <f t="shared" si="10"/>
        <v>43743.606461591335</v>
      </c>
      <c r="E97" s="18">
        <f t="shared" si="68"/>
        <v>12654.223093942826</v>
      </c>
      <c r="F97" s="18">
        <f t="shared" si="59"/>
        <v>31089.383367648508</v>
      </c>
      <c r="G97" s="18">
        <f t="shared" ref="G97:H97" si="81">G96</f>
        <v>1258.279758243287</v>
      </c>
      <c r="H97" s="18">
        <f t="shared" si="81"/>
        <v>202.94834810375596</v>
      </c>
      <c r="I97" s="33">
        <f t="shared" si="62"/>
        <v>0.09</v>
      </c>
      <c r="J97" s="18">
        <f t="shared" si="73"/>
        <v>166</v>
      </c>
      <c r="K97" s="18">
        <f t="shared" si="70"/>
        <v>2114647.7963730167</v>
      </c>
      <c r="L97" s="18">
        <f t="shared" si="71"/>
        <v>4132596.8925925246</v>
      </c>
      <c r="M97" s="18">
        <v>0</v>
      </c>
      <c r="N97" s="18">
        <f t="shared" si="66"/>
        <v>4132596.8925925246</v>
      </c>
    </row>
    <row r="98" spans="1:14" x14ac:dyDescent="0.25">
      <c r="A98" s="31">
        <v>76</v>
      </c>
      <c r="B98" s="32">
        <v>46423</v>
      </c>
      <c r="C98" s="18">
        <f t="shared" si="67"/>
        <v>45204.834567938386</v>
      </c>
      <c r="D98" s="18">
        <f t="shared" si="10"/>
        <v>43743.606461591342</v>
      </c>
      <c r="E98" s="18">
        <f t="shared" si="68"/>
        <v>12749.129767147409</v>
      </c>
      <c r="F98" s="18">
        <f t="shared" si="59"/>
        <v>30994.476694443933</v>
      </c>
      <c r="G98" s="18">
        <f t="shared" ref="G98:H98" si="82">G97</f>
        <v>1258.279758243287</v>
      </c>
      <c r="H98" s="18">
        <f t="shared" si="82"/>
        <v>202.94834810375596</v>
      </c>
      <c r="I98" s="33">
        <f t="shared" si="62"/>
        <v>0.09</v>
      </c>
      <c r="J98" s="18">
        <f t="shared" si="73"/>
        <v>165</v>
      </c>
      <c r="K98" s="18">
        <f t="shared" si="70"/>
        <v>2145642.2730674604</v>
      </c>
      <c r="L98" s="18">
        <f t="shared" si="71"/>
        <v>4119847.7628253773</v>
      </c>
      <c r="M98" s="18">
        <v>0</v>
      </c>
      <c r="N98" s="18">
        <f t="shared" si="66"/>
        <v>4119847.7628253773</v>
      </c>
    </row>
    <row r="99" spans="1:14" x14ac:dyDescent="0.25">
      <c r="A99" s="31">
        <v>77</v>
      </c>
      <c r="B99" s="32">
        <v>46451</v>
      </c>
      <c r="C99" s="18">
        <f t="shared" si="67"/>
        <v>45204.834567938378</v>
      </c>
      <c r="D99" s="18">
        <f t="shared" ref="D99:D162" si="83">PMT(I99/12,J99,-L98)</f>
        <v>43743.606461591335</v>
      </c>
      <c r="E99" s="18">
        <f t="shared" si="68"/>
        <v>12844.748240401008</v>
      </c>
      <c r="F99" s="18">
        <f t="shared" si="59"/>
        <v>30898.858221190327</v>
      </c>
      <c r="G99" s="18">
        <f t="shared" ref="G99:H99" si="84">G98</f>
        <v>1258.279758243287</v>
      </c>
      <c r="H99" s="18">
        <f t="shared" si="84"/>
        <v>202.94834810375596</v>
      </c>
      <c r="I99" s="33">
        <f t="shared" si="62"/>
        <v>0.09</v>
      </c>
      <c r="J99" s="18">
        <f t="shared" si="73"/>
        <v>164</v>
      </c>
      <c r="K99" s="18">
        <f t="shared" si="70"/>
        <v>2176541.1312886509</v>
      </c>
      <c r="L99" s="18">
        <f t="shared" si="71"/>
        <v>4107003.0145849762</v>
      </c>
      <c r="M99" s="18">
        <v>0</v>
      </c>
      <c r="N99" s="18">
        <f t="shared" si="66"/>
        <v>4107003.0145849762</v>
      </c>
    </row>
    <row r="100" spans="1:14" x14ac:dyDescent="0.25">
      <c r="A100" s="31">
        <v>78</v>
      </c>
      <c r="B100" s="32">
        <v>46482</v>
      </c>
      <c r="C100" s="18">
        <f t="shared" si="67"/>
        <v>45204.834567938386</v>
      </c>
      <c r="D100" s="18">
        <f t="shared" si="83"/>
        <v>43743.606461591342</v>
      </c>
      <c r="E100" s="18">
        <f t="shared" si="68"/>
        <v>12941.083852204021</v>
      </c>
      <c r="F100" s="18">
        <f t="shared" si="59"/>
        <v>30802.522609387321</v>
      </c>
      <c r="G100" s="18">
        <f t="shared" ref="G100:H100" si="85">G99</f>
        <v>1258.279758243287</v>
      </c>
      <c r="H100" s="18">
        <f t="shared" si="85"/>
        <v>202.94834810375596</v>
      </c>
      <c r="I100" s="33">
        <f t="shared" si="62"/>
        <v>0.09</v>
      </c>
      <c r="J100" s="18">
        <f t="shared" si="73"/>
        <v>163</v>
      </c>
      <c r="K100" s="18">
        <f t="shared" si="70"/>
        <v>2207343.6538980384</v>
      </c>
      <c r="L100" s="18">
        <f t="shared" si="71"/>
        <v>4094061.9307327722</v>
      </c>
      <c r="M100" s="18">
        <v>0</v>
      </c>
      <c r="N100" s="18">
        <f t="shared" si="66"/>
        <v>4094061.9307327722</v>
      </c>
    </row>
    <row r="101" spans="1:14" x14ac:dyDescent="0.25">
      <c r="A101" s="31">
        <v>79</v>
      </c>
      <c r="B101" s="32">
        <v>46512</v>
      </c>
      <c r="C101" s="18">
        <f t="shared" si="67"/>
        <v>45204.834567938378</v>
      </c>
      <c r="D101" s="18">
        <f t="shared" si="83"/>
        <v>43743.606461591335</v>
      </c>
      <c r="E101" s="18">
        <f t="shared" si="68"/>
        <v>13038.141981095545</v>
      </c>
      <c r="F101" s="18">
        <f t="shared" si="59"/>
        <v>30705.46448049579</v>
      </c>
      <c r="G101" s="18">
        <f t="shared" ref="G101:H101" si="86">G100</f>
        <v>1258.279758243287</v>
      </c>
      <c r="H101" s="18">
        <f t="shared" si="86"/>
        <v>202.94834810375596</v>
      </c>
      <c r="I101" s="33">
        <f t="shared" si="62"/>
        <v>0.09</v>
      </c>
      <c r="J101" s="18">
        <f t="shared" si="73"/>
        <v>162</v>
      </c>
      <c r="K101" s="18">
        <f t="shared" si="70"/>
        <v>2238049.1183785344</v>
      </c>
      <c r="L101" s="18">
        <f t="shared" si="71"/>
        <v>4081023.7887516767</v>
      </c>
      <c r="M101" s="18">
        <v>0</v>
      </c>
      <c r="N101" s="18">
        <f t="shared" si="66"/>
        <v>4081023.7887516767</v>
      </c>
    </row>
    <row r="102" spans="1:14" x14ac:dyDescent="0.25">
      <c r="A102" s="31">
        <v>80</v>
      </c>
      <c r="B102" s="32">
        <v>46543</v>
      </c>
      <c r="C102" s="18">
        <f t="shared" si="67"/>
        <v>45204.834567938378</v>
      </c>
      <c r="D102" s="18">
        <f t="shared" si="83"/>
        <v>43743.606461591335</v>
      </c>
      <c r="E102" s="18">
        <f t="shared" si="68"/>
        <v>13135.928045953759</v>
      </c>
      <c r="F102" s="18">
        <f t="shared" si="59"/>
        <v>30607.678415637576</v>
      </c>
      <c r="G102" s="18">
        <f t="shared" ref="G102:H102" si="87">G101</f>
        <v>1258.279758243287</v>
      </c>
      <c r="H102" s="18">
        <f t="shared" si="87"/>
        <v>202.94834810375596</v>
      </c>
      <c r="I102" s="33">
        <f t="shared" si="62"/>
        <v>0.09</v>
      </c>
      <c r="J102" s="18">
        <f t="shared" si="73"/>
        <v>161</v>
      </c>
      <c r="K102" s="18">
        <f t="shared" si="70"/>
        <v>2268656.7967941719</v>
      </c>
      <c r="L102" s="18">
        <f t="shared" si="71"/>
        <v>4067887.8607057231</v>
      </c>
      <c r="M102" s="18">
        <v>0</v>
      </c>
      <c r="N102" s="18">
        <f t="shared" si="66"/>
        <v>4067887.8607057231</v>
      </c>
    </row>
    <row r="103" spans="1:14" x14ac:dyDescent="0.25">
      <c r="A103" s="31">
        <v>81</v>
      </c>
      <c r="B103" s="32">
        <v>46573</v>
      </c>
      <c r="C103" s="18">
        <f t="shared" si="67"/>
        <v>45204.834567938386</v>
      </c>
      <c r="D103" s="18">
        <f t="shared" si="83"/>
        <v>43743.606461591342</v>
      </c>
      <c r="E103" s="18">
        <f t="shared" si="68"/>
        <v>13234.44750629842</v>
      </c>
      <c r="F103" s="18">
        <f t="shared" si="59"/>
        <v>30509.158955292922</v>
      </c>
      <c r="G103" s="18">
        <f t="shared" ref="G103:H103" si="88">G102</f>
        <v>1258.279758243287</v>
      </c>
      <c r="H103" s="18">
        <f t="shared" si="88"/>
        <v>202.94834810375596</v>
      </c>
      <c r="I103" s="33">
        <f t="shared" si="62"/>
        <v>0.09</v>
      </c>
      <c r="J103" s="18">
        <f t="shared" si="73"/>
        <v>160</v>
      </c>
      <c r="K103" s="18">
        <f t="shared" si="70"/>
        <v>2299165.9557494647</v>
      </c>
      <c r="L103" s="18">
        <f t="shared" si="71"/>
        <v>4054653.4131994247</v>
      </c>
      <c r="M103" s="18">
        <v>0</v>
      </c>
      <c r="N103" s="18">
        <f t="shared" si="66"/>
        <v>4054653.4131994247</v>
      </c>
    </row>
    <row r="104" spans="1:14" x14ac:dyDescent="0.25">
      <c r="A104" s="31">
        <v>82</v>
      </c>
      <c r="B104" s="32">
        <v>46604</v>
      </c>
      <c r="C104" s="18">
        <f t="shared" si="67"/>
        <v>45204.834567938378</v>
      </c>
      <c r="D104" s="18">
        <f t="shared" si="83"/>
        <v>43743.606461591335</v>
      </c>
      <c r="E104" s="18">
        <f t="shared" si="68"/>
        <v>13333.705862595652</v>
      </c>
      <c r="F104" s="18">
        <f t="shared" si="59"/>
        <v>30409.900598995682</v>
      </c>
      <c r="G104" s="18">
        <f t="shared" ref="G104:H104" si="89">G103</f>
        <v>1258.279758243287</v>
      </c>
      <c r="H104" s="18">
        <f t="shared" si="89"/>
        <v>202.94834810375596</v>
      </c>
      <c r="I104" s="33">
        <f t="shared" si="62"/>
        <v>0.09</v>
      </c>
      <c r="J104" s="18">
        <f t="shared" si="73"/>
        <v>159</v>
      </c>
      <c r="K104" s="18">
        <f t="shared" si="70"/>
        <v>2329575.8563484605</v>
      </c>
      <c r="L104" s="18">
        <f t="shared" si="71"/>
        <v>4041319.707336829</v>
      </c>
      <c r="M104" s="18">
        <v>0</v>
      </c>
      <c r="N104" s="18">
        <f t="shared" si="66"/>
        <v>4041319.707336829</v>
      </c>
    </row>
    <row r="105" spans="1:14" x14ac:dyDescent="0.25">
      <c r="A105" s="31">
        <v>83</v>
      </c>
      <c r="B105" s="32">
        <v>46635</v>
      </c>
      <c r="C105" s="18">
        <f t="shared" si="67"/>
        <v>45204.834567938378</v>
      </c>
      <c r="D105" s="18">
        <f t="shared" si="83"/>
        <v>43743.606461591335</v>
      </c>
      <c r="E105" s="18">
        <f t="shared" si="68"/>
        <v>13433.708656565115</v>
      </c>
      <c r="F105" s="18">
        <f t="shared" si="59"/>
        <v>30309.897805026219</v>
      </c>
      <c r="G105" s="18">
        <f t="shared" ref="G105:H105" si="90">G104</f>
        <v>1258.279758243287</v>
      </c>
      <c r="H105" s="18">
        <f t="shared" si="90"/>
        <v>202.94834810375596</v>
      </c>
      <c r="I105" s="33">
        <f t="shared" si="62"/>
        <v>0.09</v>
      </c>
      <c r="J105" s="18">
        <f t="shared" si="73"/>
        <v>158</v>
      </c>
      <c r="K105" s="18">
        <f t="shared" si="70"/>
        <v>2359885.7541534868</v>
      </c>
      <c r="L105" s="18">
        <f t="shared" si="71"/>
        <v>4027885.9986802638</v>
      </c>
      <c r="M105" s="18">
        <v>0</v>
      </c>
      <c r="N105" s="18">
        <f t="shared" si="66"/>
        <v>4027885.9986802638</v>
      </c>
    </row>
    <row r="106" spans="1:14" x14ac:dyDescent="0.25">
      <c r="A106" s="31">
        <v>84</v>
      </c>
      <c r="B106" s="32">
        <v>46665</v>
      </c>
      <c r="C106" s="18">
        <f t="shared" si="67"/>
        <v>45204.834567938378</v>
      </c>
      <c r="D106" s="18">
        <f t="shared" si="83"/>
        <v>43743.606461591335</v>
      </c>
      <c r="E106" s="18">
        <f t="shared" si="68"/>
        <v>13534.461471489358</v>
      </c>
      <c r="F106" s="18">
        <f t="shared" si="59"/>
        <v>30209.144990101977</v>
      </c>
      <c r="G106" s="18">
        <f t="shared" ref="G106:H106" si="91">G105</f>
        <v>1258.279758243287</v>
      </c>
      <c r="H106" s="18">
        <f t="shared" si="91"/>
        <v>202.94834810375596</v>
      </c>
      <c r="I106" s="33">
        <f t="shared" si="62"/>
        <v>0.09</v>
      </c>
      <c r="J106" s="18">
        <f t="shared" si="73"/>
        <v>157</v>
      </c>
      <c r="K106" s="18">
        <f t="shared" si="70"/>
        <v>2390094.8991435887</v>
      </c>
      <c r="L106" s="18">
        <f t="shared" si="71"/>
        <v>4014351.5372087746</v>
      </c>
      <c r="M106" s="18">
        <v>0</v>
      </c>
      <c r="N106" s="18">
        <f t="shared" si="66"/>
        <v>4014351.5372087746</v>
      </c>
    </row>
    <row r="107" spans="1:14" x14ac:dyDescent="0.25">
      <c r="A107" s="31">
        <v>85</v>
      </c>
      <c r="B107" s="32">
        <v>46696</v>
      </c>
      <c r="C107" s="18">
        <f t="shared" si="67"/>
        <v>45204.834567938386</v>
      </c>
      <c r="D107" s="18">
        <f t="shared" si="83"/>
        <v>43743.606461591342</v>
      </c>
      <c r="E107" s="18">
        <f t="shared" si="68"/>
        <v>13635.969932525531</v>
      </c>
      <c r="F107" s="18">
        <f t="shared" si="59"/>
        <v>30107.63652906581</v>
      </c>
      <c r="G107" s="18">
        <f t="shared" ref="G107:H107" si="92">G106</f>
        <v>1258.279758243287</v>
      </c>
      <c r="H107" s="18">
        <f t="shared" si="92"/>
        <v>202.94834810375596</v>
      </c>
      <c r="I107" s="33">
        <f t="shared" si="62"/>
        <v>0.09</v>
      </c>
      <c r="J107" s="18">
        <f t="shared" si="73"/>
        <v>156</v>
      </c>
      <c r="K107" s="18">
        <f t="shared" si="70"/>
        <v>2420202.5356726544</v>
      </c>
      <c r="L107" s="18">
        <f t="shared" si="71"/>
        <v>4000715.5672762492</v>
      </c>
      <c r="M107" s="18">
        <v>0</v>
      </c>
      <c r="N107" s="18">
        <f t="shared" si="66"/>
        <v>4000715.5672762492</v>
      </c>
    </row>
    <row r="108" spans="1:14" x14ac:dyDescent="0.25">
      <c r="A108" s="31">
        <v>86</v>
      </c>
      <c r="B108" s="32">
        <v>46726</v>
      </c>
      <c r="C108" s="18">
        <f t="shared" si="67"/>
        <v>45204.834567938386</v>
      </c>
      <c r="D108" s="18">
        <f t="shared" si="83"/>
        <v>43743.606461591342</v>
      </c>
      <c r="E108" s="18">
        <f t="shared" si="68"/>
        <v>13738.239707019471</v>
      </c>
      <c r="F108" s="18">
        <f t="shared" si="59"/>
        <v>30005.366754571871</v>
      </c>
      <c r="G108" s="18">
        <f t="shared" ref="G108:H108" si="93">G107</f>
        <v>1258.279758243287</v>
      </c>
      <c r="H108" s="18">
        <f t="shared" si="93"/>
        <v>202.94834810375596</v>
      </c>
      <c r="I108" s="33">
        <f t="shared" si="62"/>
        <v>0.09</v>
      </c>
      <c r="J108" s="18">
        <f t="shared" si="73"/>
        <v>155</v>
      </c>
      <c r="K108" s="18">
        <f t="shared" si="70"/>
        <v>2450207.9024272263</v>
      </c>
      <c r="L108" s="18">
        <f t="shared" si="71"/>
        <v>3986977.3275692295</v>
      </c>
      <c r="M108" s="18">
        <v>0</v>
      </c>
      <c r="N108" s="18">
        <f t="shared" si="66"/>
        <v>3986977.3275692295</v>
      </c>
    </row>
    <row r="109" spans="1:14" x14ac:dyDescent="0.25">
      <c r="A109" s="31">
        <v>87</v>
      </c>
      <c r="B109" s="32">
        <v>46757</v>
      </c>
      <c r="C109" s="18">
        <f t="shared" si="67"/>
        <v>45204.834567938378</v>
      </c>
      <c r="D109" s="18">
        <f t="shared" si="83"/>
        <v>43743.606461591335</v>
      </c>
      <c r="E109" s="18">
        <f t="shared" si="68"/>
        <v>13841.276504822112</v>
      </c>
      <c r="F109" s="18">
        <f t="shared" si="59"/>
        <v>29902.329956769223</v>
      </c>
      <c r="G109" s="18">
        <f t="shared" ref="G109:H109" si="94">G108</f>
        <v>1258.279758243287</v>
      </c>
      <c r="H109" s="18">
        <f t="shared" si="94"/>
        <v>202.94834810375596</v>
      </c>
      <c r="I109" s="33">
        <f t="shared" si="62"/>
        <v>0.09</v>
      </c>
      <c r="J109" s="18">
        <f t="shared" si="73"/>
        <v>154</v>
      </c>
      <c r="K109" s="18">
        <f t="shared" si="70"/>
        <v>2480110.2323839953</v>
      </c>
      <c r="L109" s="18">
        <f t="shared" si="71"/>
        <v>3973136.0510644075</v>
      </c>
      <c r="M109" s="18">
        <v>0</v>
      </c>
      <c r="N109" s="18">
        <f t="shared" si="66"/>
        <v>3973136.0510644075</v>
      </c>
    </row>
    <row r="110" spans="1:14" x14ac:dyDescent="0.25">
      <c r="A110" s="31">
        <v>88</v>
      </c>
      <c r="B110" s="32">
        <v>46788</v>
      </c>
      <c r="C110" s="18">
        <f t="shared" si="67"/>
        <v>45204.834567938378</v>
      </c>
      <c r="D110" s="18">
        <f t="shared" si="83"/>
        <v>43743.606461591335</v>
      </c>
      <c r="E110" s="18">
        <f t="shared" si="68"/>
        <v>13945.086078608278</v>
      </c>
      <c r="F110" s="18">
        <f t="shared" si="59"/>
        <v>29798.520382983057</v>
      </c>
      <c r="G110" s="18">
        <f t="shared" ref="G110:H110" si="95">G109</f>
        <v>1258.279758243287</v>
      </c>
      <c r="H110" s="18">
        <f t="shared" si="95"/>
        <v>202.94834810375596</v>
      </c>
      <c r="I110" s="33">
        <f t="shared" si="62"/>
        <v>0.09</v>
      </c>
      <c r="J110" s="18">
        <f t="shared" si="73"/>
        <v>153</v>
      </c>
      <c r="K110" s="18">
        <f t="shared" si="70"/>
        <v>2509908.7527669785</v>
      </c>
      <c r="L110" s="18">
        <f t="shared" si="71"/>
        <v>3959190.964985799</v>
      </c>
      <c r="M110" s="18">
        <v>0</v>
      </c>
      <c r="N110" s="18">
        <f t="shared" si="66"/>
        <v>3959190.964985799</v>
      </c>
    </row>
    <row r="111" spans="1:14" x14ac:dyDescent="0.25">
      <c r="A111" s="31">
        <v>89</v>
      </c>
      <c r="B111" s="32">
        <v>46817</v>
      </c>
      <c r="C111" s="18">
        <f t="shared" si="67"/>
        <v>45204.834567938378</v>
      </c>
      <c r="D111" s="18">
        <f t="shared" si="83"/>
        <v>43743.606461591335</v>
      </c>
      <c r="E111" s="18">
        <f t="shared" si="68"/>
        <v>14049.674224197846</v>
      </c>
      <c r="F111" s="18">
        <f t="shared" si="59"/>
        <v>29693.932237393488</v>
      </c>
      <c r="G111" s="18">
        <f t="shared" ref="G111:H111" si="96">G110</f>
        <v>1258.279758243287</v>
      </c>
      <c r="H111" s="18">
        <f t="shared" si="96"/>
        <v>202.94834810375596</v>
      </c>
      <c r="I111" s="33">
        <f t="shared" si="62"/>
        <v>0.09</v>
      </c>
      <c r="J111" s="18">
        <f t="shared" si="73"/>
        <v>152</v>
      </c>
      <c r="K111" s="18">
        <f t="shared" si="70"/>
        <v>2539602.6850043721</v>
      </c>
      <c r="L111" s="18">
        <f t="shared" si="71"/>
        <v>3945141.2907616012</v>
      </c>
      <c r="M111" s="18">
        <v>0</v>
      </c>
      <c r="N111" s="18">
        <f t="shared" si="66"/>
        <v>3945141.2907616012</v>
      </c>
    </row>
    <row r="112" spans="1:14" x14ac:dyDescent="0.25">
      <c r="A112" s="31">
        <v>90</v>
      </c>
      <c r="B112" s="32">
        <v>46848</v>
      </c>
      <c r="C112" s="18">
        <f t="shared" si="67"/>
        <v>45204.834567938386</v>
      </c>
      <c r="D112" s="18">
        <f t="shared" si="83"/>
        <v>43743.606461591342</v>
      </c>
      <c r="E112" s="18">
        <f t="shared" si="68"/>
        <v>14155.046780879336</v>
      </c>
      <c r="F112" s="18">
        <f t="shared" si="59"/>
        <v>29588.559680712006</v>
      </c>
      <c r="G112" s="18">
        <f t="shared" ref="G112:H112" si="97">G111</f>
        <v>1258.279758243287</v>
      </c>
      <c r="H112" s="18">
        <f t="shared" si="97"/>
        <v>202.94834810375596</v>
      </c>
      <c r="I112" s="33">
        <f t="shared" si="62"/>
        <v>0.09</v>
      </c>
      <c r="J112" s="18">
        <f t="shared" si="73"/>
        <v>151</v>
      </c>
      <c r="K112" s="18">
        <f t="shared" si="70"/>
        <v>2569191.2446850841</v>
      </c>
      <c r="L112" s="18">
        <f t="shared" si="71"/>
        <v>3930986.243980722</v>
      </c>
      <c r="M112" s="18">
        <v>0</v>
      </c>
      <c r="N112" s="18">
        <f t="shared" si="66"/>
        <v>3930986.243980722</v>
      </c>
    </row>
    <row r="113" spans="1:14" x14ac:dyDescent="0.25">
      <c r="A113" s="31">
        <v>91</v>
      </c>
      <c r="B113" s="32">
        <v>46878</v>
      </c>
      <c r="C113" s="18">
        <f t="shared" si="67"/>
        <v>45204.834567938386</v>
      </c>
      <c r="D113" s="18">
        <f t="shared" si="83"/>
        <v>43743.606461591342</v>
      </c>
      <c r="E113" s="18">
        <f t="shared" si="68"/>
        <v>14261.209631735925</v>
      </c>
      <c r="F113" s="18">
        <f t="shared" si="59"/>
        <v>29482.396829855417</v>
      </c>
      <c r="G113" s="18">
        <f t="shared" ref="G113:H113" si="98">G112</f>
        <v>1258.279758243287</v>
      </c>
      <c r="H113" s="18">
        <f t="shared" si="98"/>
        <v>202.94834810375596</v>
      </c>
      <c r="I113" s="33">
        <f t="shared" si="62"/>
        <v>0.09</v>
      </c>
      <c r="J113" s="18">
        <f t="shared" si="73"/>
        <v>150</v>
      </c>
      <c r="K113" s="18">
        <f t="shared" si="70"/>
        <v>2598673.6415149397</v>
      </c>
      <c r="L113" s="18">
        <f t="shared" si="71"/>
        <v>3916725.0343489861</v>
      </c>
      <c r="M113" s="18">
        <v>0</v>
      </c>
      <c r="N113" s="18">
        <f t="shared" si="66"/>
        <v>3916725.0343489861</v>
      </c>
    </row>
    <row r="114" spans="1:14" x14ac:dyDescent="0.25">
      <c r="A114" s="31">
        <v>92</v>
      </c>
      <c r="B114" s="32">
        <v>46909</v>
      </c>
      <c r="C114" s="18">
        <f t="shared" si="67"/>
        <v>45204.834567938386</v>
      </c>
      <c r="D114" s="18">
        <f t="shared" si="83"/>
        <v>43743.606461591342</v>
      </c>
      <c r="E114" s="18">
        <f t="shared" si="68"/>
        <v>14368.168703973945</v>
      </c>
      <c r="F114" s="18">
        <f t="shared" si="59"/>
        <v>29375.437757617397</v>
      </c>
      <c r="G114" s="18">
        <f t="shared" ref="G114:H114" si="99">G113</f>
        <v>1258.279758243287</v>
      </c>
      <c r="H114" s="18">
        <f t="shared" si="99"/>
        <v>202.94834810375596</v>
      </c>
      <c r="I114" s="33">
        <f t="shared" si="62"/>
        <v>0.09</v>
      </c>
      <c r="J114" s="18">
        <f t="shared" si="73"/>
        <v>149</v>
      </c>
      <c r="K114" s="18">
        <f t="shared" si="70"/>
        <v>2628049.079272557</v>
      </c>
      <c r="L114" s="18">
        <f t="shared" si="71"/>
        <v>3902356.8656450124</v>
      </c>
      <c r="M114" s="18">
        <v>0</v>
      </c>
      <c r="N114" s="18">
        <f t="shared" si="66"/>
        <v>3902356.8656450124</v>
      </c>
    </row>
    <row r="115" spans="1:14" x14ac:dyDescent="0.25">
      <c r="A115" s="31">
        <v>93</v>
      </c>
      <c r="B115" s="32">
        <v>46939</v>
      </c>
      <c r="C115" s="18">
        <f t="shared" si="67"/>
        <v>45204.834567938386</v>
      </c>
      <c r="D115" s="18">
        <f t="shared" si="83"/>
        <v>43743.606461591342</v>
      </c>
      <c r="E115" s="18">
        <f t="shared" si="68"/>
        <v>14475.92996925375</v>
      </c>
      <c r="F115" s="18">
        <f t="shared" si="59"/>
        <v>29267.676492337592</v>
      </c>
      <c r="G115" s="18">
        <f t="shared" ref="G115:H115" si="100">G114</f>
        <v>1258.279758243287</v>
      </c>
      <c r="H115" s="18">
        <f t="shared" si="100"/>
        <v>202.94834810375596</v>
      </c>
      <c r="I115" s="33">
        <f t="shared" si="62"/>
        <v>0.09</v>
      </c>
      <c r="J115" s="18">
        <f t="shared" si="73"/>
        <v>148</v>
      </c>
      <c r="K115" s="18">
        <f t="shared" si="70"/>
        <v>2657316.7557648947</v>
      </c>
      <c r="L115" s="18">
        <f t="shared" si="71"/>
        <v>3887880.9356757584</v>
      </c>
      <c r="M115" s="18">
        <v>0</v>
      </c>
      <c r="N115" s="18">
        <f t="shared" si="66"/>
        <v>3887880.9356757584</v>
      </c>
    </row>
    <row r="116" spans="1:14" x14ac:dyDescent="0.25">
      <c r="A116" s="31">
        <v>94</v>
      </c>
      <c r="B116" s="32">
        <v>46970</v>
      </c>
      <c r="C116" s="18">
        <f t="shared" si="67"/>
        <v>45204.834567938386</v>
      </c>
      <c r="D116" s="18">
        <f t="shared" si="83"/>
        <v>43743.606461591342</v>
      </c>
      <c r="E116" s="18">
        <f t="shared" si="68"/>
        <v>14584.499444023153</v>
      </c>
      <c r="F116" s="18">
        <f t="shared" si="59"/>
        <v>29159.107017568189</v>
      </c>
      <c r="G116" s="18">
        <f t="shared" ref="G116:H116" si="101">G115</f>
        <v>1258.279758243287</v>
      </c>
      <c r="H116" s="18">
        <f t="shared" si="101"/>
        <v>202.94834810375596</v>
      </c>
      <c r="I116" s="33">
        <f t="shared" si="62"/>
        <v>0.09</v>
      </c>
      <c r="J116" s="18">
        <f t="shared" si="73"/>
        <v>147</v>
      </c>
      <c r="K116" s="18">
        <f t="shared" si="70"/>
        <v>2686475.862782463</v>
      </c>
      <c r="L116" s="18">
        <f t="shared" si="71"/>
        <v>3873296.4362317352</v>
      </c>
      <c r="M116" s="18">
        <v>0</v>
      </c>
      <c r="N116" s="18">
        <f t="shared" si="66"/>
        <v>3873296.4362317352</v>
      </c>
    </row>
    <row r="117" spans="1:14" x14ac:dyDescent="0.25">
      <c r="A117" s="31">
        <v>95</v>
      </c>
      <c r="B117" s="32">
        <v>47001</v>
      </c>
      <c r="C117" s="18">
        <f t="shared" si="67"/>
        <v>45204.834567938378</v>
      </c>
      <c r="D117" s="18">
        <f t="shared" si="83"/>
        <v>43743.606461591335</v>
      </c>
      <c r="E117" s="18">
        <f t="shared" si="68"/>
        <v>14693.883189853324</v>
      </c>
      <c r="F117" s="18">
        <f t="shared" si="59"/>
        <v>29049.72327173801</v>
      </c>
      <c r="G117" s="18">
        <f t="shared" ref="G117:H117" si="102">G116</f>
        <v>1258.279758243287</v>
      </c>
      <c r="H117" s="18">
        <f t="shared" si="102"/>
        <v>202.94834810375596</v>
      </c>
      <c r="I117" s="33">
        <f t="shared" si="62"/>
        <v>0.09</v>
      </c>
      <c r="J117" s="18">
        <f t="shared" si="73"/>
        <v>146</v>
      </c>
      <c r="K117" s="18">
        <f t="shared" si="70"/>
        <v>2715525.5860542008</v>
      </c>
      <c r="L117" s="18">
        <f t="shared" si="71"/>
        <v>3858602.5530418819</v>
      </c>
      <c r="M117" s="18">
        <v>0</v>
      </c>
      <c r="N117" s="18">
        <f t="shared" si="66"/>
        <v>3858602.5530418819</v>
      </c>
    </row>
    <row r="118" spans="1:14" x14ac:dyDescent="0.25">
      <c r="A118" s="31">
        <v>96</v>
      </c>
      <c r="B118" s="32">
        <v>47031</v>
      </c>
      <c r="C118" s="18">
        <f t="shared" si="67"/>
        <v>45204.834567938386</v>
      </c>
      <c r="D118" s="18">
        <f t="shared" si="83"/>
        <v>43743.606461591342</v>
      </c>
      <c r="E118" s="18">
        <f t="shared" si="68"/>
        <v>14804.087313777232</v>
      </c>
      <c r="F118" s="18">
        <f t="shared" si="59"/>
        <v>28939.51914781411</v>
      </c>
      <c r="G118" s="18">
        <f t="shared" ref="G118:H118" si="103">G117</f>
        <v>1258.279758243287</v>
      </c>
      <c r="H118" s="18">
        <f t="shared" si="103"/>
        <v>202.94834810375596</v>
      </c>
      <c r="I118" s="33">
        <f t="shared" si="62"/>
        <v>0.09</v>
      </c>
      <c r="J118" s="18">
        <f t="shared" si="73"/>
        <v>145</v>
      </c>
      <c r="K118" s="18">
        <f t="shared" si="70"/>
        <v>2744465.105202015</v>
      </c>
      <c r="L118" s="18">
        <f t="shared" si="71"/>
        <v>3843798.4657281046</v>
      </c>
      <c r="M118" s="18">
        <v>0</v>
      </c>
      <c r="N118" s="18">
        <f t="shared" si="66"/>
        <v>3843798.4657281046</v>
      </c>
    </row>
    <row r="119" spans="1:14" x14ac:dyDescent="0.25">
      <c r="A119" s="31">
        <v>97</v>
      </c>
      <c r="B119" s="32">
        <v>47062</v>
      </c>
      <c r="C119" s="18">
        <f t="shared" si="67"/>
        <v>45204.834567938386</v>
      </c>
      <c r="D119" s="18">
        <f t="shared" si="83"/>
        <v>43743.606461591342</v>
      </c>
      <c r="E119" s="18">
        <f t="shared" si="68"/>
        <v>14915.117968630559</v>
      </c>
      <c r="F119" s="18">
        <f t="shared" si="59"/>
        <v>28828.488492960783</v>
      </c>
      <c r="G119" s="18">
        <f t="shared" ref="G119:H119" si="104">G118</f>
        <v>1258.279758243287</v>
      </c>
      <c r="H119" s="18">
        <f t="shared" si="104"/>
        <v>202.94834810375596</v>
      </c>
      <c r="I119" s="33">
        <f t="shared" si="62"/>
        <v>0.09</v>
      </c>
      <c r="J119" s="18">
        <f t="shared" si="73"/>
        <v>144</v>
      </c>
      <c r="K119" s="18">
        <f t="shared" si="70"/>
        <v>2773293.5936949756</v>
      </c>
      <c r="L119" s="18">
        <f t="shared" si="71"/>
        <v>3828883.3477594741</v>
      </c>
      <c r="M119" s="18">
        <v>0</v>
      </c>
      <c r="N119" s="18">
        <f t="shared" si="66"/>
        <v>3828883.3477594741</v>
      </c>
    </row>
    <row r="120" spans="1:14" x14ac:dyDescent="0.25">
      <c r="A120" s="31">
        <v>98</v>
      </c>
      <c r="B120" s="32">
        <v>47092</v>
      </c>
      <c r="C120" s="18">
        <f t="shared" si="67"/>
        <v>45204.834567938378</v>
      </c>
      <c r="D120" s="18">
        <f t="shared" si="83"/>
        <v>43743.606461591335</v>
      </c>
      <c r="E120" s="18">
        <f t="shared" si="68"/>
        <v>15026.98135339528</v>
      </c>
      <c r="F120" s="18">
        <f t="shared" si="59"/>
        <v>28716.625108196054</v>
      </c>
      <c r="G120" s="18">
        <f t="shared" ref="G120:H120" si="105">G119</f>
        <v>1258.279758243287</v>
      </c>
      <c r="H120" s="18">
        <f t="shared" si="105"/>
        <v>202.94834810375596</v>
      </c>
      <c r="I120" s="33">
        <f t="shared" si="62"/>
        <v>0.09</v>
      </c>
      <c r="J120" s="18">
        <f t="shared" si="73"/>
        <v>143</v>
      </c>
      <c r="K120" s="18">
        <f t="shared" si="70"/>
        <v>2802010.2188031715</v>
      </c>
      <c r="L120" s="18">
        <f t="shared" si="71"/>
        <v>3813856.3664060789</v>
      </c>
      <c r="M120" s="18">
        <v>0</v>
      </c>
      <c r="N120" s="18">
        <f t="shared" si="66"/>
        <v>3813856.3664060789</v>
      </c>
    </row>
    <row r="121" spans="1:14" x14ac:dyDescent="0.25">
      <c r="A121" s="31">
        <v>99</v>
      </c>
      <c r="B121" s="32">
        <v>47123</v>
      </c>
      <c r="C121" s="18">
        <f t="shared" si="67"/>
        <v>45204.834567938386</v>
      </c>
      <c r="D121" s="18">
        <f t="shared" si="83"/>
        <v>43743.606461591342</v>
      </c>
      <c r="E121" s="18">
        <f t="shared" si="68"/>
        <v>15139.68371354575</v>
      </c>
      <c r="F121" s="18">
        <f t="shared" si="59"/>
        <v>28603.922748045592</v>
      </c>
      <c r="G121" s="18">
        <f t="shared" ref="G121:H121" si="106">G120</f>
        <v>1258.279758243287</v>
      </c>
      <c r="H121" s="18">
        <f t="shared" si="106"/>
        <v>202.94834810375596</v>
      </c>
      <c r="I121" s="33">
        <f t="shared" si="62"/>
        <v>0.09</v>
      </c>
      <c r="J121" s="18">
        <f t="shared" si="73"/>
        <v>142</v>
      </c>
      <c r="K121" s="18">
        <f t="shared" si="70"/>
        <v>2830614.1415512171</v>
      </c>
      <c r="L121" s="18">
        <f t="shared" si="71"/>
        <v>3798716.6826925334</v>
      </c>
      <c r="M121" s="18">
        <v>0</v>
      </c>
      <c r="N121" s="18">
        <f t="shared" si="66"/>
        <v>3798716.6826925334</v>
      </c>
    </row>
    <row r="122" spans="1:14" x14ac:dyDescent="0.25">
      <c r="A122" s="31">
        <v>100</v>
      </c>
      <c r="B122" s="32">
        <v>47154</v>
      </c>
      <c r="C122" s="18">
        <f t="shared" si="67"/>
        <v>45204.834567938378</v>
      </c>
      <c r="D122" s="18">
        <f t="shared" si="83"/>
        <v>43743.606461591335</v>
      </c>
      <c r="E122" s="18">
        <f t="shared" si="68"/>
        <v>15253.231341397335</v>
      </c>
      <c r="F122" s="18">
        <f t="shared" si="59"/>
        <v>28490.375120193999</v>
      </c>
      <c r="G122" s="18">
        <f t="shared" ref="G122:H122" si="107">G121</f>
        <v>1258.279758243287</v>
      </c>
      <c r="H122" s="18">
        <f t="shared" si="107"/>
        <v>202.94834810375596</v>
      </c>
      <c r="I122" s="33">
        <f t="shared" si="62"/>
        <v>0.09</v>
      </c>
      <c r="J122" s="18">
        <f t="shared" si="73"/>
        <v>141</v>
      </c>
      <c r="K122" s="18">
        <f t="shared" si="70"/>
        <v>2859104.5166714112</v>
      </c>
      <c r="L122" s="18">
        <f t="shared" si="71"/>
        <v>3783463.451351136</v>
      </c>
      <c r="M122" s="18">
        <v>0</v>
      </c>
      <c r="N122" s="18">
        <f t="shared" si="66"/>
        <v>3783463.451351136</v>
      </c>
    </row>
    <row r="123" spans="1:14" x14ac:dyDescent="0.25">
      <c r="A123" s="31">
        <v>101</v>
      </c>
      <c r="B123" s="32">
        <v>47182</v>
      </c>
      <c r="C123" s="18">
        <f t="shared" si="67"/>
        <v>45204.834567938386</v>
      </c>
      <c r="D123" s="18">
        <f t="shared" si="83"/>
        <v>43743.606461591342</v>
      </c>
      <c r="E123" s="18">
        <f t="shared" si="68"/>
        <v>15367.630576457821</v>
      </c>
      <c r="F123" s="18">
        <f t="shared" si="59"/>
        <v>28375.975885133521</v>
      </c>
      <c r="G123" s="18">
        <f t="shared" ref="G123:H123" si="108">G122</f>
        <v>1258.279758243287</v>
      </c>
      <c r="H123" s="18">
        <f t="shared" si="108"/>
        <v>202.94834810375596</v>
      </c>
      <c r="I123" s="33">
        <f t="shared" si="62"/>
        <v>0.09</v>
      </c>
      <c r="J123" s="18">
        <f t="shared" si="73"/>
        <v>140</v>
      </c>
      <c r="K123" s="18">
        <f t="shared" si="70"/>
        <v>2887480.492556545</v>
      </c>
      <c r="L123" s="18">
        <f t="shared" si="71"/>
        <v>3768095.8207746781</v>
      </c>
      <c r="M123" s="18">
        <v>0</v>
      </c>
      <c r="N123" s="18">
        <f t="shared" si="66"/>
        <v>3768095.8207746781</v>
      </c>
    </row>
    <row r="124" spans="1:14" x14ac:dyDescent="0.25">
      <c r="A124" s="31">
        <v>102</v>
      </c>
      <c r="B124" s="32">
        <v>47213</v>
      </c>
      <c r="C124" s="18">
        <f t="shared" si="67"/>
        <v>45204.834567938393</v>
      </c>
      <c r="D124" s="18">
        <f t="shared" si="83"/>
        <v>43743.606461591349</v>
      </c>
      <c r="E124" s="18">
        <f t="shared" si="68"/>
        <v>15482.887805781265</v>
      </c>
      <c r="F124" s="18">
        <f t="shared" si="59"/>
        <v>28260.718655810084</v>
      </c>
      <c r="G124" s="18">
        <f t="shared" ref="G124:H124" si="109">G123</f>
        <v>1258.279758243287</v>
      </c>
      <c r="H124" s="18">
        <f t="shared" si="109"/>
        <v>202.94834810375596</v>
      </c>
      <c r="I124" s="33">
        <f t="shared" si="62"/>
        <v>0.09</v>
      </c>
      <c r="J124" s="18">
        <f t="shared" si="73"/>
        <v>139</v>
      </c>
      <c r="K124" s="18">
        <f t="shared" si="70"/>
        <v>2915741.2112123552</v>
      </c>
      <c r="L124" s="18">
        <f t="shared" si="71"/>
        <v>3752612.9329688968</v>
      </c>
      <c r="M124" s="18">
        <v>0</v>
      </c>
      <c r="N124" s="18">
        <f t="shared" si="66"/>
        <v>3752612.9329688968</v>
      </c>
    </row>
    <row r="125" spans="1:14" x14ac:dyDescent="0.25">
      <c r="A125" s="31">
        <v>103</v>
      </c>
      <c r="B125" s="32">
        <v>47243</v>
      </c>
      <c r="C125" s="18">
        <f t="shared" si="67"/>
        <v>45204.834567938378</v>
      </c>
      <c r="D125" s="18">
        <f t="shared" si="83"/>
        <v>43743.606461591335</v>
      </c>
      <c r="E125" s="18">
        <f t="shared" si="68"/>
        <v>15599.009464324608</v>
      </c>
      <c r="F125" s="18">
        <f t="shared" si="59"/>
        <v>28144.596997266726</v>
      </c>
      <c r="G125" s="18">
        <f t="shared" ref="G125:H125" si="110">G124</f>
        <v>1258.279758243287</v>
      </c>
      <c r="H125" s="18">
        <f t="shared" si="110"/>
        <v>202.94834810375596</v>
      </c>
      <c r="I125" s="33">
        <f t="shared" si="62"/>
        <v>0.09</v>
      </c>
      <c r="J125" s="18">
        <f t="shared" si="73"/>
        <v>138</v>
      </c>
      <c r="K125" s="18">
        <f t="shared" si="70"/>
        <v>2943885.8082096218</v>
      </c>
      <c r="L125" s="18">
        <f t="shared" si="71"/>
        <v>3737013.9235045724</v>
      </c>
      <c r="M125" s="18">
        <v>0</v>
      </c>
      <c r="N125" s="18">
        <f t="shared" si="66"/>
        <v>3737013.9235045724</v>
      </c>
    </row>
    <row r="126" spans="1:14" x14ac:dyDescent="0.25">
      <c r="A126" s="31">
        <v>104</v>
      </c>
      <c r="B126" s="32">
        <v>47274</v>
      </c>
      <c r="C126" s="18">
        <f t="shared" si="67"/>
        <v>45204.834567938386</v>
      </c>
      <c r="D126" s="18">
        <f t="shared" si="83"/>
        <v>43743.606461591342</v>
      </c>
      <c r="E126" s="18">
        <f t="shared" si="68"/>
        <v>15716.00203530705</v>
      </c>
      <c r="F126" s="18">
        <f t="shared" si="59"/>
        <v>28027.604426284292</v>
      </c>
      <c r="G126" s="18">
        <f t="shared" ref="G126:H126" si="111">G125</f>
        <v>1258.279758243287</v>
      </c>
      <c r="H126" s="18">
        <f t="shared" si="111"/>
        <v>202.94834810375596</v>
      </c>
      <c r="I126" s="33">
        <f t="shared" si="62"/>
        <v>0.09</v>
      </c>
      <c r="J126" s="18">
        <f t="shared" si="73"/>
        <v>137</v>
      </c>
      <c r="K126" s="18">
        <f t="shared" si="70"/>
        <v>2971913.4126359061</v>
      </c>
      <c r="L126" s="18">
        <f t="shared" si="71"/>
        <v>3721297.9214692651</v>
      </c>
      <c r="M126" s="18">
        <v>0</v>
      </c>
      <c r="N126" s="18">
        <f t="shared" si="66"/>
        <v>3721297.9214692651</v>
      </c>
    </row>
    <row r="127" spans="1:14" x14ac:dyDescent="0.25">
      <c r="A127" s="31">
        <v>105</v>
      </c>
      <c r="B127" s="32">
        <v>47304</v>
      </c>
      <c r="C127" s="18">
        <f t="shared" si="67"/>
        <v>45204.834567938393</v>
      </c>
      <c r="D127" s="18">
        <f t="shared" si="83"/>
        <v>43743.606461591349</v>
      </c>
      <c r="E127" s="18">
        <f t="shared" si="68"/>
        <v>15833.872050571863</v>
      </c>
      <c r="F127" s="18">
        <f t="shared" si="59"/>
        <v>27909.734411019486</v>
      </c>
      <c r="G127" s="18">
        <f t="shared" ref="G127:H127" si="112">G126</f>
        <v>1258.279758243287</v>
      </c>
      <c r="H127" s="18">
        <f t="shared" si="112"/>
        <v>202.94834810375596</v>
      </c>
      <c r="I127" s="33">
        <f t="shared" si="62"/>
        <v>0.09</v>
      </c>
      <c r="J127" s="18">
        <f t="shared" si="73"/>
        <v>136</v>
      </c>
      <c r="K127" s="18">
        <f t="shared" si="70"/>
        <v>2999823.1470469255</v>
      </c>
      <c r="L127" s="18">
        <f t="shared" si="71"/>
        <v>3705464.0494186934</v>
      </c>
      <c r="M127" s="18">
        <v>0</v>
      </c>
      <c r="N127" s="18">
        <f t="shared" si="66"/>
        <v>3705464.0494186934</v>
      </c>
    </row>
    <row r="128" spans="1:14" x14ac:dyDescent="0.25">
      <c r="A128" s="31">
        <v>106</v>
      </c>
      <c r="B128" s="32">
        <v>47335</v>
      </c>
      <c r="C128" s="18">
        <f t="shared" si="67"/>
        <v>45204.834567938386</v>
      </c>
      <c r="D128" s="18">
        <f t="shared" si="83"/>
        <v>43743.606461591342</v>
      </c>
      <c r="E128" s="18">
        <f t="shared" si="68"/>
        <v>15952.62609095114</v>
      </c>
      <c r="F128" s="18">
        <f t="shared" si="59"/>
        <v>27790.980370640202</v>
      </c>
      <c r="G128" s="18">
        <f t="shared" ref="G128:H128" si="113">G127</f>
        <v>1258.279758243287</v>
      </c>
      <c r="H128" s="18">
        <f t="shared" si="113"/>
        <v>202.94834810375596</v>
      </c>
      <c r="I128" s="33">
        <f t="shared" si="62"/>
        <v>0.09</v>
      </c>
      <c r="J128" s="18">
        <f t="shared" si="73"/>
        <v>135</v>
      </c>
      <c r="K128" s="18">
        <f t="shared" si="70"/>
        <v>3027614.1274175658</v>
      </c>
      <c r="L128" s="18">
        <f t="shared" si="71"/>
        <v>3689511.4233277421</v>
      </c>
      <c r="M128" s="18">
        <v>0</v>
      </c>
      <c r="N128" s="18">
        <f t="shared" si="66"/>
        <v>3689511.4233277421</v>
      </c>
    </row>
    <row r="129" spans="1:14" x14ac:dyDescent="0.25">
      <c r="A129" s="31">
        <v>107</v>
      </c>
      <c r="B129" s="32">
        <v>47366</v>
      </c>
      <c r="C129" s="18">
        <f t="shared" si="67"/>
        <v>45204.834567938378</v>
      </c>
      <c r="D129" s="18">
        <f t="shared" si="83"/>
        <v>43743.606461591335</v>
      </c>
      <c r="E129" s="18">
        <f t="shared" si="68"/>
        <v>16072.270786633268</v>
      </c>
      <c r="F129" s="18">
        <f t="shared" si="59"/>
        <v>27671.335674958067</v>
      </c>
      <c r="G129" s="18">
        <f t="shared" ref="G129:H129" si="114">G128</f>
        <v>1258.279758243287</v>
      </c>
      <c r="H129" s="18">
        <f t="shared" si="114"/>
        <v>202.94834810375596</v>
      </c>
      <c r="I129" s="33">
        <f t="shared" si="62"/>
        <v>0.09</v>
      </c>
      <c r="J129" s="18">
        <f t="shared" si="73"/>
        <v>134</v>
      </c>
      <c r="K129" s="18">
        <f t="shared" si="70"/>
        <v>3055285.4630925236</v>
      </c>
      <c r="L129" s="18">
        <f t="shared" si="71"/>
        <v>3673439.1525411089</v>
      </c>
      <c r="M129" s="18">
        <v>0</v>
      </c>
      <c r="N129" s="18">
        <f t="shared" si="66"/>
        <v>3673439.1525411089</v>
      </c>
    </row>
    <row r="130" spans="1:14" x14ac:dyDescent="0.25">
      <c r="A130" s="31">
        <v>108</v>
      </c>
      <c r="B130" s="32">
        <v>47396</v>
      </c>
      <c r="C130" s="18">
        <f t="shared" si="67"/>
        <v>45204.834567938386</v>
      </c>
      <c r="D130" s="18">
        <f t="shared" si="83"/>
        <v>43743.606461591342</v>
      </c>
      <c r="E130" s="18">
        <f t="shared" si="68"/>
        <v>16192.812817533028</v>
      </c>
      <c r="F130" s="18">
        <f t="shared" si="59"/>
        <v>27550.793644058314</v>
      </c>
      <c r="G130" s="18">
        <f t="shared" ref="G130:H130" si="115">G129</f>
        <v>1258.279758243287</v>
      </c>
      <c r="H130" s="18">
        <f t="shared" si="115"/>
        <v>202.94834810375596</v>
      </c>
      <c r="I130" s="33">
        <f t="shared" si="62"/>
        <v>0.09</v>
      </c>
      <c r="J130" s="18">
        <f t="shared" si="73"/>
        <v>133</v>
      </c>
      <c r="K130" s="18">
        <f t="shared" si="70"/>
        <v>3082836.2567365821</v>
      </c>
      <c r="L130" s="18">
        <f t="shared" si="71"/>
        <v>3657246.3397235759</v>
      </c>
      <c r="M130" s="18">
        <v>0</v>
      </c>
      <c r="N130" s="18">
        <f t="shared" si="66"/>
        <v>3657246.3397235759</v>
      </c>
    </row>
    <row r="131" spans="1:14" x14ac:dyDescent="0.25">
      <c r="A131" s="31">
        <v>109</v>
      </c>
      <c r="B131" s="32">
        <v>47427</v>
      </c>
      <c r="C131" s="18">
        <f t="shared" si="67"/>
        <v>45204.834567938378</v>
      </c>
      <c r="D131" s="18">
        <f t="shared" si="83"/>
        <v>43743.606461591335</v>
      </c>
      <c r="E131" s="18">
        <f t="shared" si="68"/>
        <v>16314.258913664515</v>
      </c>
      <c r="F131" s="18">
        <f t="shared" si="59"/>
        <v>27429.34754792682</v>
      </c>
      <c r="G131" s="18">
        <f t="shared" ref="G131:H131" si="116">G130</f>
        <v>1258.279758243287</v>
      </c>
      <c r="H131" s="18">
        <f t="shared" si="116"/>
        <v>202.94834810375596</v>
      </c>
      <c r="I131" s="33">
        <f t="shared" si="62"/>
        <v>0.09</v>
      </c>
      <c r="J131" s="18">
        <f t="shared" si="73"/>
        <v>132</v>
      </c>
      <c r="K131" s="18">
        <f t="shared" si="70"/>
        <v>3110265.6042845091</v>
      </c>
      <c r="L131" s="18">
        <f t="shared" si="71"/>
        <v>3640932.0808099112</v>
      </c>
      <c r="M131" s="18">
        <v>0</v>
      </c>
      <c r="N131" s="18">
        <f t="shared" si="66"/>
        <v>3640932.0808099112</v>
      </c>
    </row>
    <row r="132" spans="1:14" x14ac:dyDescent="0.25">
      <c r="A132" s="31">
        <v>110</v>
      </c>
      <c r="B132" s="32">
        <v>47457</v>
      </c>
      <c r="C132" s="18">
        <f t="shared" si="67"/>
        <v>45204.834567938386</v>
      </c>
      <c r="D132" s="18">
        <f t="shared" si="83"/>
        <v>43743.606461591342</v>
      </c>
      <c r="E132" s="18">
        <f t="shared" si="68"/>
        <v>16436.615855517011</v>
      </c>
      <c r="F132" s="18">
        <f t="shared" si="59"/>
        <v>27306.990606074331</v>
      </c>
      <c r="G132" s="18">
        <f t="shared" ref="G132:H132" si="117">G131</f>
        <v>1258.279758243287</v>
      </c>
      <c r="H132" s="18">
        <f t="shared" si="117"/>
        <v>202.94834810375596</v>
      </c>
      <c r="I132" s="33">
        <f t="shared" si="62"/>
        <v>0.09</v>
      </c>
      <c r="J132" s="18">
        <f t="shared" si="73"/>
        <v>131</v>
      </c>
      <c r="K132" s="18">
        <f t="shared" si="70"/>
        <v>3137572.5948905833</v>
      </c>
      <c r="L132" s="18">
        <f t="shared" si="71"/>
        <v>3624495.4649543944</v>
      </c>
      <c r="M132" s="18">
        <v>0</v>
      </c>
      <c r="N132" s="18">
        <f t="shared" si="66"/>
        <v>3624495.4649543944</v>
      </c>
    </row>
    <row r="133" spans="1:14" x14ac:dyDescent="0.25">
      <c r="A133" s="31">
        <v>111</v>
      </c>
      <c r="B133" s="32">
        <v>47488</v>
      </c>
      <c r="C133" s="18">
        <f t="shared" si="67"/>
        <v>45204.834567938393</v>
      </c>
      <c r="D133" s="18">
        <f t="shared" si="83"/>
        <v>43743.606461591349</v>
      </c>
      <c r="E133" s="18">
        <f t="shared" si="68"/>
        <v>16559.890474433396</v>
      </c>
      <c r="F133" s="18">
        <f t="shared" si="59"/>
        <v>27183.715987157953</v>
      </c>
      <c r="G133" s="18">
        <f t="shared" ref="G133:H133" si="118">G132</f>
        <v>1258.279758243287</v>
      </c>
      <c r="H133" s="18">
        <f t="shared" si="118"/>
        <v>202.94834810375596</v>
      </c>
      <c r="I133" s="33">
        <f t="shared" si="62"/>
        <v>0.09</v>
      </c>
      <c r="J133" s="18">
        <f t="shared" si="73"/>
        <v>130</v>
      </c>
      <c r="K133" s="18">
        <f t="shared" si="70"/>
        <v>3164756.3108777413</v>
      </c>
      <c r="L133" s="18">
        <f t="shared" si="71"/>
        <v>3607935.5744799608</v>
      </c>
      <c r="M133" s="18">
        <v>0</v>
      </c>
      <c r="N133" s="18">
        <f t="shared" si="66"/>
        <v>3607935.5744799608</v>
      </c>
    </row>
    <row r="134" spans="1:14" x14ac:dyDescent="0.25">
      <c r="A134" s="31">
        <v>112</v>
      </c>
      <c r="B134" s="32">
        <v>47519</v>
      </c>
      <c r="C134" s="18">
        <f t="shared" si="67"/>
        <v>45204.834567938386</v>
      </c>
      <c r="D134" s="18">
        <f t="shared" si="83"/>
        <v>43743.606461591342</v>
      </c>
      <c r="E134" s="18">
        <f t="shared" si="68"/>
        <v>16684.089652991639</v>
      </c>
      <c r="F134" s="18">
        <f t="shared" si="59"/>
        <v>27059.516808599703</v>
      </c>
      <c r="G134" s="18">
        <f t="shared" ref="G134:H134" si="119">G133</f>
        <v>1258.279758243287</v>
      </c>
      <c r="H134" s="18">
        <f t="shared" si="119"/>
        <v>202.94834810375596</v>
      </c>
      <c r="I134" s="33">
        <f t="shared" si="62"/>
        <v>0.09</v>
      </c>
      <c r="J134" s="18">
        <f t="shared" si="73"/>
        <v>129</v>
      </c>
      <c r="K134" s="18">
        <f t="shared" si="70"/>
        <v>3191815.827686341</v>
      </c>
      <c r="L134" s="18">
        <f t="shared" si="71"/>
        <v>3591251.484826969</v>
      </c>
      <c r="M134" s="18">
        <v>0</v>
      </c>
      <c r="N134" s="18">
        <f t="shared" si="66"/>
        <v>3591251.484826969</v>
      </c>
    </row>
    <row r="135" spans="1:14" x14ac:dyDescent="0.25">
      <c r="A135" s="31">
        <v>113</v>
      </c>
      <c r="B135" s="32">
        <v>47547</v>
      </c>
      <c r="C135" s="18">
        <f t="shared" si="67"/>
        <v>45204.834567938386</v>
      </c>
      <c r="D135" s="18">
        <f t="shared" si="83"/>
        <v>43743.606461591342</v>
      </c>
      <c r="E135" s="18">
        <f t="shared" si="68"/>
        <v>16809.220325389077</v>
      </c>
      <c r="F135" s="18">
        <f t="shared" si="59"/>
        <v>26934.386136202265</v>
      </c>
      <c r="G135" s="18">
        <f t="shared" ref="G135:H135" si="120">G134</f>
        <v>1258.279758243287</v>
      </c>
      <c r="H135" s="18">
        <f t="shared" si="120"/>
        <v>202.94834810375596</v>
      </c>
      <c r="I135" s="33">
        <f t="shared" si="62"/>
        <v>0.09</v>
      </c>
      <c r="J135" s="18">
        <f t="shared" si="73"/>
        <v>128</v>
      </c>
      <c r="K135" s="18">
        <f t="shared" si="70"/>
        <v>3218750.2138225432</v>
      </c>
      <c r="L135" s="18">
        <f t="shared" si="71"/>
        <v>3574442.26450158</v>
      </c>
      <c r="M135" s="18">
        <v>0</v>
      </c>
      <c r="N135" s="18">
        <f t="shared" si="66"/>
        <v>3574442.26450158</v>
      </c>
    </row>
    <row r="136" spans="1:14" x14ac:dyDescent="0.25">
      <c r="A136" s="31">
        <v>114</v>
      </c>
      <c r="B136" s="32">
        <v>47578</v>
      </c>
      <c r="C136" s="18">
        <f t="shared" si="67"/>
        <v>45204.834567938378</v>
      </c>
      <c r="D136" s="18">
        <f t="shared" si="83"/>
        <v>43743.606461591335</v>
      </c>
      <c r="E136" s="18">
        <f t="shared" si="68"/>
        <v>16935.289477829487</v>
      </c>
      <c r="F136" s="18">
        <f t="shared" si="59"/>
        <v>26808.316983761848</v>
      </c>
      <c r="G136" s="18">
        <f t="shared" ref="G136:H136" si="121">G135</f>
        <v>1258.279758243287</v>
      </c>
      <c r="H136" s="18">
        <f t="shared" si="121"/>
        <v>202.94834810375596</v>
      </c>
      <c r="I136" s="33">
        <f t="shared" si="62"/>
        <v>0.09</v>
      </c>
      <c r="J136" s="18">
        <f t="shared" si="73"/>
        <v>127</v>
      </c>
      <c r="K136" s="18">
        <f t="shared" si="70"/>
        <v>3245558.5308063049</v>
      </c>
      <c r="L136" s="18">
        <f t="shared" si="71"/>
        <v>3557506.9750237507</v>
      </c>
      <c r="M136" s="18">
        <v>0</v>
      </c>
      <c r="N136" s="18">
        <f t="shared" si="66"/>
        <v>3557506.9750237507</v>
      </c>
    </row>
    <row r="137" spans="1:14" x14ac:dyDescent="0.25">
      <c r="A137" s="31">
        <v>115</v>
      </c>
      <c r="B137" s="32">
        <v>47608</v>
      </c>
      <c r="C137" s="18">
        <f t="shared" si="67"/>
        <v>45204.834567938386</v>
      </c>
      <c r="D137" s="18">
        <f t="shared" si="83"/>
        <v>43743.606461591342</v>
      </c>
      <c r="E137" s="18">
        <f t="shared" si="68"/>
        <v>17062.304148913216</v>
      </c>
      <c r="F137" s="18">
        <f t="shared" si="59"/>
        <v>26681.302312678126</v>
      </c>
      <c r="G137" s="18">
        <f t="shared" ref="G137:H137" si="122">G136</f>
        <v>1258.279758243287</v>
      </c>
      <c r="H137" s="18">
        <f t="shared" si="122"/>
        <v>202.94834810375596</v>
      </c>
      <c r="I137" s="33">
        <f t="shared" si="62"/>
        <v>0.09</v>
      </c>
      <c r="J137" s="18">
        <f t="shared" si="73"/>
        <v>126</v>
      </c>
      <c r="K137" s="18">
        <f t="shared" si="70"/>
        <v>3272239.8331189831</v>
      </c>
      <c r="L137" s="18">
        <f t="shared" si="71"/>
        <v>3540444.6708748373</v>
      </c>
      <c r="M137" s="18">
        <v>0</v>
      </c>
      <c r="N137" s="18">
        <f t="shared" si="66"/>
        <v>3540444.6708748373</v>
      </c>
    </row>
    <row r="138" spans="1:14" x14ac:dyDescent="0.25">
      <c r="A138" s="31">
        <v>116</v>
      </c>
      <c r="B138" s="32">
        <v>47639</v>
      </c>
      <c r="C138" s="18">
        <f t="shared" si="67"/>
        <v>45204.834567938386</v>
      </c>
      <c r="D138" s="18">
        <f t="shared" si="83"/>
        <v>43743.606461591342</v>
      </c>
      <c r="E138" s="18">
        <f t="shared" si="68"/>
        <v>17190.271430030065</v>
      </c>
      <c r="F138" s="18">
        <f t="shared" si="59"/>
        <v>26553.335031561277</v>
      </c>
      <c r="G138" s="18">
        <f t="shared" ref="G138:H138" si="123">G137</f>
        <v>1258.279758243287</v>
      </c>
      <c r="H138" s="18">
        <f t="shared" si="123"/>
        <v>202.94834810375596</v>
      </c>
      <c r="I138" s="33">
        <f t="shared" si="62"/>
        <v>0.09</v>
      </c>
      <c r="J138" s="18">
        <f t="shared" si="73"/>
        <v>125</v>
      </c>
      <c r="K138" s="18">
        <f t="shared" si="70"/>
        <v>3298793.1681505442</v>
      </c>
      <c r="L138" s="18">
        <f t="shared" si="71"/>
        <v>3523254.3994448073</v>
      </c>
      <c r="M138" s="18">
        <v>0</v>
      </c>
      <c r="N138" s="18">
        <f t="shared" si="66"/>
        <v>3523254.3994448073</v>
      </c>
    </row>
    <row r="139" spans="1:14" x14ac:dyDescent="0.25">
      <c r="A139" s="31">
        <v>117</v>
      </c>
      <c r="B139" s="32">
        <v>47669</v>
      </c>
      <c r="C139" s="18">
        <f t="shared" si="67"/>
        <v>45204.834567938386</v>
      </c>
      <c r="D139" s="18">
        <f t="shared" si="83"/>
        <v>43743.606461591342</v>
      </c>
      <c r="E139" s="18">
        <f t="shared" si="68"/>
        <v>17319.198465755289</v>
      </c>
      <c r="F139" s="18">
        <f t="shared" si="59"/>
        <v>26424.407995836053</v>
      </c>
      <c r="G139" s="18">
        <f t="shared" ref="G139:H139" si="124">G138</f>
        <v>1258.279758243287</v>
      </c>
      <c r="H139" s="18">
        <f t="shared" si="124"/>
        <v>202.94834810375596</v>
      </c>
      <c r="I139" s="33">
        <f t="shared" si="62"/>
        <v>0.09</v>
      </c>
      <c r="J139" s="18">
        <f t="shared" si="73"/>
        <v>124</v>
      </c>
      <c r="K139" s="18">
        <f t="shared" si="70"/>
        <v>3325217.57614638</v>
      </c>
      <c r="L139" s="18">
        <f t="shared" si="71"/>
        <v>3505935.2009790521</v>
      </c>
      <c r="M139" s="18">
        <v>0</v>
      </c>
      <c r="N139" s="18">
        <f t="shared" si="66"/>
        <v>3505935.2009790521</v>
      </c>
    </row>
    <row r="140" spans="1:14" x14ac:dyDescent="0.25">
      <c r="A140" s="31">
        <v>118</v>
      </c>
      <c r="B140" s="32">
        <v>47700</v>
      </c>
      <c r="C140" s="18">
        <f t="shared" si="67"/>
        <v>45204.834567938378</v>
      </c>
      <c r="D140" s="18">
        <f t="shared" si="83"/>
        <v>43743.606461591335</v>
      </c>
      <c r="E140" s="18">
        <f t="shared" si="68"/>
        <v>17449.092454248443</v>
      </c>
      <c r="F140" s="18">
        <f t="shared" si="59"/>
        <v>26294.514007342892</v>
      </c>
      <c r="G140" s="18">
        <f t="shared" ref="G140:H140" si="125">G139</f>
        <v>1258.279758243287</v>
      </c>
      <c r="H140" s="18">
        <f t="shared" si="125"/>
        <v>202.94834810375596</v>
      </c>
      <c r="I140" s="33">
        <f t="shared" si="62"/>
        <v>0.09</v>
      </c>
      <c r="J140" s="18">
        <f t="shared" si="73"/>
        <v>123</v>
      </c>
      <c r="K140" s="18">
        <f t="shared" si="70"/>
        <v>3351512.090153723</v>
      </c>
      <c r="L140" s="18">
        <f t="shared" si="71"/>
        <v>3488486.1085248035</v>
      </c>
      <c r="M140" s="18">
        <v>0</v>
      </c>
      <c r="N140" s="18">
        <f t="shared" si="66"/>
        <v>3488486.1085248035</v>
      </c>
    </row>
    <row r="141" spans="1:14" x14ac:dyDescent="0.25">
      <c r="A141" s="31">
        <v>119</v>
      </c>
      <c r="B141" s="32">
        <v>47731</v>
      </c>
      <c r="C141" s="18">
        <f t="shared" si="67"/>
        <v>45204.834567938386</v>
      </c>
      <c r="D141" s="18">
        <f t="shared" si="83"/>
        <v>43743.606461591342</v>
      </c>
      <c r="E141" s="18">
        <f t="shared" si="68"/>
        <v>17579.96064765532</v>
      </c>
      <c r="F141" s="18">
        <f t="shared" si="59"/>
        <v>26163.645813936022</v>
      </c>
      <c r="G141" s="18">
        <f t="shared" ref="G141:H141" si="126">G140</f>
        <v>1258.279758243287</v>
      </c>
      <c r="H141" s="18">
        <f t="shared" si="126"/>
        <v>202.94834810375596</v>
      </c>
      <c r="I141" s="33">
        <f t="shared" si="62"/>
        <v>0.09</v>
      </c>
      <c r="J141" s="18">
        <f t="shared" si="73"/>
        <v>122</v>
      </c>
      <c r="K141" s="18">
        <f t="shared" si="70"/>
        <v>3377675.7359676589</v>
      </c>
      <c r="L141" s="18">
        <f t="shared" si="71"/>
        <v>3470906.1478771484</v>
      </c>
      <c r="M141" s="18">
        <v>0</v>
      </c>
      <c r="N141" s="18">
        <f t="shared" si="66"/>
        <v>3470906.1478771484</v>
      </c>
    </row>
    <row r="142" spans="1:14" x14ac:dyDescent="0.25">
      <c r="A142" s="31">
        <v>120</v>
      </c>
      <c r="B142" s="32">
        <v>47761</v>
      </c>
      <c r="C142" s="18">
        <f t="shared" si="67"/>
        <v>45204.834567938378</v>
      </c>
      <c r="D142" s="18">
        <f t="shared" si="83"/>
        <v>43743.606461591335</v>
      </c>
      <c r="E142" s="18">
        <f t="shared" si="68"/>
        <v>17711.810352512723</v>
      </c>
      <c r="F142" s="18">
        <f t="shared" si="59"/>
        <v>26031.796109078612</v>
      </c>
      <c r="G142" s="18">
        <f t="shared" ref="G142:H142" si="127">G141</f>
        <v>1258.279758243287</v>
      </c>
      <c r="H142" s="18">
        <f t="shared" si="127"/>
        <v>202.94834810375596</v>
      </c>
      <c r="I142" s="33">
        <f t="shared" si="62"/>
        <v>0.09</v>
      </c>
      <c r="J142" s="18">
        <f t="shared" si="73"/>
        <v>121</v>
      </c>
      <c r="K142" s="18">
        <f t="shared" si="70"/>
        <v>3403707.5320767374</v>
      </c>
      <c r="L142" s="18">
        <f t="shared" si="71"/>
        <v>3453194.3375246357</v>
      </c>
      <c r="M142" s="18">
        <v>0</v>
      </c>
      <c r="N142" s="18">
        <f t="shared" si="66"/>
        <v>3453194.3375246357</v>
      </c>
    </row>
    <row r="143" spans="1:14" x14ac:dyDescent="0.25">
      <c r="A143" s="31">
        <v>121</v>
      </c>
      <c r="B143" s="32">
        <v>47792</v>
      </c>
      <c r="C143" s="18">
        <f t="shared" si="67"/>
        <v>50169.747345413736</v>
      </c>
      <c r="D143" s="18">
        <f t="shared" si="83"/>
        <v>48708.519239066693</v>
      </c>
      <c r="E143" s="18">
        <f t="shared" si="68"/>
        <v>15385.193881953957</v>
      </c>
      <c r="F143" s="18">
        <f t="shared" ref="F143:F206" si="128">L142*$C$13/360*30</f>
        <v>33323.325357112735</v>
      </c>
      <c r="G143" s="18">
        <f t="shared" ref="G143:H143" si="129">G142</f>
        <v>1258.279758243287</v>
      </c>
      <c r="H143" s="18">
        <f t="shared" si="129"/>
        <v>202.94834810375596</v>
      </c>
      <c r="I143" s="41">
        <f>$C$13</f>
        <v>0.11580000000000001</v>
      </c>
      <c r="J143" s="18">
        <f t="shared" si="73"/>
        <v>120</v>
      </c>
      <c r="K143" s="18">
        <f t="shared" si="70"/>
        <v>3437030.8574338499</v>
      </c>
      <c r="L143" s="18">
        <f t="shared" si="71"/>
        <v>3437809.1436426817</v>
      </c>
      <c r="M143" s="18">
        <v>0</v>
      </c>
      <c r="N143" s="18">
        <f t="shared" si="66"/>
        <v>3437809.1436426817</v>
      </c>
    </row>
    <row r="144" spans="1:14" x14ac:dyDescent="0.25">
      <c r="A144" s="31">
        <v>122</v>
      </c>
      <c r="B144" s="32">
        <v>47822</v>
      </c>
      <c r="C144" s="18">
        <f t="shared" si="67"/>
        <v>50169.747345413736</v>
      </c>
      <c r="D144" s="18">
        <f t="shared" si="83"/>
        <v>48708.519239066693</v>
      </c>
      <c r="E144" s="18">
        <f t="shared" si="68"/>
        <v>15533.661002914807</v>
      </c>
      <c r="F144" s="18">
        <f t="shared" si="128"/>
        <v>33174.858236151886</v>
      </c>
      <c r="G144" s="18">
        <f t="shared" ref="G144:H144" si="130">G143</f>
        <v>1258.279758243287</v>
      </c>
      <c r="H144" s="18">
        <f t="shared" si="130"/>
        <v>202.94834810375596</v>
      </c>
      <c r="I144" s="41">
        <f t="shared" ref="I144:I207" si="131">$C$13</f>
        <v>0.11580000000000001</v>
      </c>
      <c r="J144" s="18">
        <f t="shared" si="73"/>
        <v>119</v>
      </c>
      <c r="K144" s="18">
        <f t="shared" si="70"/>
        <v>3470205.7156700017</v>
      </c>
      <c r="L144" s="18">
        <f t="shared" si="71"/>
        <v>3422275.4826397668</v>
      </c>
      <c r="M144" s="18">
        <v>0</v>
      </c>
      <c r="N144" s="18">
        <f t="shared" si="66"/>
        <v>3422275.4826397668</v>
      </c>
    </row>
    <row r="145" spans="1:14" x14ac:dyDescent="0.25">
      <c r="A145" s="31">
        <v>123</v>
      </c>
      <c r="B145" s="32">
        <v>47853</v>
      </c>
      <c r="C145" s="18">
        <f t="shared" si="67"/>
        <v>50169.747345413736</v>
      </c>
      <c r="D145" s="18">
        <f t="shared" si="83"/>
        <v>48708.519239066693</v>
      </c>
      <c r="E145" s="18">
        <f t="shared" si="68"/>
        <v>15683.560831592935</v>
      </c>
      <c r="F145" s="18">
        <f t="shared" si="128"/>
        <v>33024.958407473758</v>
      </c>
      <c r="G145" s="18">
        <f t="shared" ref="G145:H145" si="132">G144</f>
        <v>1258.279758243287</v>
      </c>
      <c r="H145" s="18">
        <f t="shared" si="132"/>
        <v>202.94834810375596</v>
      </c>
      <c r="I145" s="41">
        <f t="shared" si="131"/>
        <v>0.11580000000000001</v>
      </c>
      <c r="J145" s="18">
        <f t="shared" si="73"/>
        <v>118</v>
      </c>
      <c r="K145" s="18">
        <f t="shared" si="70"/>
        <v>3503230.6740774754</v>
      </c>
      <c r="L145" s="18">
        <f t="shared" si="71"/>
        <v>3406591.9218081739</v>
      </c>
      <c r="M145" s="18">
        <v>0</v>
      </c>
      <c r="N145" s="18">
        <f t="shared" si="66"/>
        <v>3406591.9218081739</v>
      </c>
    </row>
    <row r="146" spans="1:14" x14ac:dyDescent="0.25">
      <c r="A146" s="31">
        <v>124</v>
      </c>
      <c r="B146" s="32">
        <v>47884</v>
      </c>
      <c r="C146" s="18">
        <f t="shared" si="67"/>
        <v>50169.747345413736</v>
      </c>
      <c r="D146" s="18">
        <f t="shared" si="83"/>
        <v>48708.519239066693</v>
      </c>
      <c r="E146" s="18">
        <f t="shared" si="68"/>
        <v>15834.907193617808</v>
      </c>
      <c r="F146" s="18">
        <f t="shared" si="128"/>
        <v>32873.612045448885</v>
      </c>
      <c r="G146" s="18">
        <f t="shared" ref="G146:H146" si="133">G145</f>
        <v>1258.279758243287</v>
      </c>
      <c r="H146" s="18">
        <f t="shared" si="133"/>
        <v>202.94834810375596</v>
      </c>
      <c r="I146" s="41">
        <f t="shared" si="131"/>
        <v>0.11580000000000001</v>
      </c>
      <c r="J146" s="18">
        <f t="shared" si="73"/>
        <v>117</v>
      </c>
      <c r="K146" s="18">
        <f t="shared" si="70"/>
        <v>3536104.2861229242</v>
      </c>
      <c r="L146" s="18">
        <f t="shared" si="71"/>
        <v>3390757.014614556</v>
      </c>
      <c r="M146" s="18">
        <v>0</v>
      </c>
      <c r="N146" s="18">
        <f t="shared" si="66"/>
        <v>3390757.014614556</v>
      </c>
    </row>
    <row r="147" spans="1:14" x14ac:dyDescent="0.25">
      <c r="A147" s="31">
        <v>125</v>
      </c>
      <c r="B147" s="32">
        <v>47912</v>
      </c>
      <c r="C147" s="18">
        <f t="shared" si="67"/>
        <v>50169.747345413736</v>
      </c>
      <c r="D147" s="18">
        <f t="shared" si="83"/>
        <v>48708.519239066693</v>
      </c>
      <c r="E147" s="18">
        <f t="shared" si="68"/>
        <v>15987.714048036221</v>
      </c>
      <c r="F147" s="18">
        <f t="shared" si="128"/>
        <v>32720.805191030471</v>
      </c>
      <c r="G147" s="18">
        <f t="shared" ref="G147:H147" si="134">G146</f>
        <v>1258.279758243287</v>
      </c>
      <c r="H147" s="18">
        <f t="shared" si="134"/>
        <v>202.94834810375596</v>
      </c>
      <c r="I147" s="41">
        <f t="shared" si="131"/>
        <v>0.11580000000000001</v>
      </c>
      <c r="J147" s="18">
        <f t="shared" si="73"/>
        <v>116</v>
      </c>
      <c r="K147" s="18">
        <f t="shared" si="70"/>
        <v>3568825.0913139544</v>
      </c>
      <c r="L147" s="18">
        <f t="shared" si="71"/>
        <v>3374769.3005665196</v>
      </c>
      <c r="M147" s="18">
        <v>0</v>
      </c>
      <c r="N147" s="18">
        <f t="shared" si="66"/>
        <v>3374769.3005665196</v>
      </c>
    </row>
    <row r="148" spans="1:14" x14ac:dyDescent="0.25">
      <c r="A148" s="31">
        <v>126</v>
      </c>
      <c r="B148" s="32">
        <v>47943</v>
      </c>
      <c r="C148" s="18">
        <f t="shared" si="67"/>
        <v>50169.747345413736</v>
      </c>
      <c r="D148" s="18">
        <f t="shared" si="83"/>
        <v>48708.519239066693</v>
      </c>
      <c r="E148" s="18">
        <f t="shared" si="68"/>
        <v>16141.995488599772</v>
      </c>
      <c r="F148" s="18">
        <f t="shared" si="128"/>
        <v>32566.52375046692</v>
      </c>
      <c r="G148" s="18">
        <f t="shared" ref="G148:H148" si="135">G147</f>
        <v>1258.279758243287</v>
      </c>
      <c r="H148" s="18">
        <f t="shared" si="135"/>
        <v>202.94834810375596</v>
      </c>
      <c r="I148" s="41">
        <f t="shared" si="131"/>
        <v>0.11580000000000001</v>
      </c>
      <c r="J148" s="18">
        <f t="shared" si="73"/>
        <v>115</v>
      </c>
      <c r="K148" s="18">
        <f t="shared" si="70"/>
        <v>3601391.6150644212</v>
      </c>
      <c r="L148" s="18">
        <f t="shared" si="71"/>
        <v>3358627.3050779197</v>
      </c>
      <c r="M148" s="18">
        <v>0</v>
      </c>
      <c r="N148" s="18">
        <f t="shared" si="66"/>
        <v>3358627.3050779197</v>
      </c>
    </row>
    <row r="149" spans="1:14" x14ac:dyDescent="0.25">
      <c r="A149" s="31">
        <v>127</v>
      </c>
      <c r="B149" s="32">
        <v>47973</v>
      </c>
      <c r="C149" s="18">
        <f t="shared" si="67"/>
        <v>50169.747345413729</v>
      </c>
      <c r="D149" s="18">
        <f t="shared" si="83"/>
        <v>48708.519239066685</v>
      </c>
      <c r="E149" s="18">
        <f t="shared" si="68"/>
        <v>16297.765745064753</v>
      </c>
      <c r="F149" s="18">
        <f t="shared" si="128"/>
        <v>32410.753494001932</v>
      </c>
      <c r="G149" s="18">
        <f t="shared" ref="G149:H149" si="136">G148</f>
        <v>1258.279758243287</v>
      </c>
      <c r="H149" s="18">
        <f t="shared" si="136"/>
        <v>202.94834810375596</v>
      </c>
      <c r="I149" s="41">
        <f t="shared" si="131"/>
        <v>0.11580000000000001</v>
      </c>
      <c r="J149" s="18">
        <f t="shared" si="73"/>
        <v>114</v>
      </c>
      <c r="K149" s="18">
        <f t="shared" si="70"/>
        <v>3633802.3685584231</v>
      </c>
      <c r="L149" s="18">
        <f t="shared" si="71"/>
        <v>3342329.539332855</v>
      </c>
      <c r="M149" s="18">
        <v>0</v>
      </c>
      <c r="N149" s="18">
        <f t="shared" si="66"/>
        <v>3342329.539332855</v>
      </c>
    </row>
    <row r="150" spans="1:14" x14ac:dyDescent="0.25">
      <c r="A150" s="31">
        <v>128</v>
      </c>
      <c r="B150" s="32">
        <v>48004</v>
      </c>
      <c r="C150" s="18">
        <f t="shared" si="67"/>
        <v>50169.747345413729</v>
      </c>
      <c r="D150" s="18">
        <f t="shared" si="83"/>
        <v>48708.519239066685</v>
      </c>
      <c r="E150" s="18">
        <f t="shared" si="68"/>
        <v>16455.039184504629</v>
      </c>
      <c r="F150" s="18">
        <f t="shared" si="128"/>
        <v>32253.480054562056</v>
      </c>
      <c r="G150" s="18">
        <f t="shared" ref="G150:H150" si="137">G149</f>
        <v>1258.279758243287</v>
      </c>
      <c r="H150" s="18">
        <f t="shared" si="137"/>
        <v>202.94834810375596</v>
      </c>
      <c r="I150" s="41">
        <f t="shared" si="131"/>
        <v>0.11580000000000001</v>
      </c>
      <c r="J150" s="18">
        <f t="shared" si="73"/>
        <v>113</v>
      </c>
      <c r="K150" s="18">
        <f t="shared" si="70"/>
        <v>3666055.8486129851</v>
      </c>
      <c r="L150" s="18">
        <f t="shared" si="71"/>
        <v>3325874.5001483504</v>
      </c>
      <c r="M150" s="18">
        <v>0</v>
      </c>
      <c r="N150" s="18">
        <f t="shared" si="66"/>
        <v>3325874.5001483504</v>
      </c>
    </row>
    <row r="151" spans="1:14" x14ac:dyDescent="0.25">
      <c r="A151" s="31">
        <v>129</v>
      </c>
      <c r="B151" s="32">
        <v>48034</v>
      </c>
      <c r="C151" s="18">
        <f t="shared" si="67"/>
        <v>50169.747345413736</v>
      </c>
      <c r="D151" s="18">
        <f t="shared" si="83"/>
        <v>48708.519239066693</v>
      </c>
      <c r="E151" s="18">
        <f t="shared" si="68"/>
        <v>16613.830312635109</v>
      </c>
      <c r="F151" s="18">
        <f t="shared" si="128"/>
        <v>32094.688926431583</v>
      </c>
      <c r="G151" s="18">
        <f t="shared" ref="G151:H151" si="138">G150</f>
        <v>1258.279758243287</v>
      </c>
      <c r="H151" s="18">
        <f t="shared" si="138"/>
        <v>202.94834810375596</v>
      </c>
      <c r="I151" s="41">
        <f t="shared" si="131"/>
        <v>0.11580000000000001</v>
      </c>
      <c r="J151" s="18">
        <f t="shared" si="73"/>
        <v>112</v>
      </c>
      <c r="K151" s="18">
        <f t="shared" si="70"/>
        <v>3698150.5375394169</v>
      </c>
      <c r="L151" s="18">
        <f t="shared" si="71"/>
        <v>3309260.6698357151</v>
      </c>
      <c r="M151" s="18">
        <v>0</v>
      </c>
      <c r="N151" s="18">
        <f t="shared" ref="N151:N214" si="139">+L151-M151</f>
        <v>3309260.6698357151</v>
      </c>
    </row>
    <row r="152" spans="1:14" x14ac:dyDescent="0.25">
      <c r="A152" s="31">
        <v>130</v>
      </c>
      <c r="B152" s="32">
        <v>48065</v>
      </c>
      <c r="C152" s="18">
        <f t="shared" ref="C152:C215" si="140">+D152+G152+H152</f>
        <v>50169.747345413736</v>
      </c>
      <c r="D152" s="18">
        <f t="shared" si="83"/>
        <v>48708.519239066693</v>
      </c>
      <c r="E152" s="18">
        <f t="shared" ref="E152:E215" si="141">D152-F152</f>
        <v>16774.153775152034</v>
      </c>
      <c r="F152" s="18">
        <f t="shared" si="128"/>
        <v>31934.365463914659</v>
      </c>
      <c r="G152" s="18">
        <f t="shared" ref="G152:H152" si="142">G151</f>
        <v>1258.279758243287</v>
      </c>
      <c r="H152" s="18">
        <f t="shared" si="142"/>
        <v>202.94834810375596</v>
      </c>
      <c r="I152" s="41">
        <f t="shared" si="131"/>
        <v>0.11580000000000001</v>
      </c>
      <c r="J152" s="18">
        <f t="shared" si="73"/>
        <v>111</v>
      </c>
      <c r="K152" s="18">
        <f t="shared" ref="K152:K215" si="143">+K151+F152</f>
        <v>3730084.9030033317</v>
      </c>
      <c r="L152" s="18">
        <f t="shared" ref="L152:L215" si="144">L151-E152</f>
        <v>3292486.5160605633</v>
      </c>
      <c r="M152" s="18">
        <v>0</v>
      </c>
      <c r="N152" s="18">
        <f t="shared" si="139"/>
        <v>3292486.5160605633</v>
      </c>
    </row>
    <row r="153" spans="1:14" x14ac:dyDescent="0.25">
      <c r="A153" s="31">
        <v>131</v>
      </c>
      <c r="B153" s="32">
        <v>48096</v>
      </c>
      <c r="C153" s="18">
        <f t="shared" si="140"/>
        <v>50169.747345413736</v>
      </c>
      <c r="D153" s="18">
        <f t="shared" si="83"/>
        <v>48708.519239066693</v>
      </c>
      <c r="E153" s="18">
        <f t="shared" si="141"/>
        <v>16936.024359082254</v>
      </c>
      <c r="F153" s="18">
        <f t="shared" si="128"/>
        <v>31772.494879984439</v>
      </c>
      <c r="G153" s="18">
        <f t="shared" ref="G153:H153" si="145">G152</f>
        <v>1258.279758243287</v>
      </c>
      <c r="H153" s="18">
        <f t="shared" si="145"/>
        <v>202.94834810375596</v>
      </c>
      <c r="I153" s="41">
        <f t="shared" si="131"/>
        <v>0.11580000000000001</v>
      </c>
      <c r="J153" s="18">
        <f t="shared" ref="J153:J216" si="146">J152-1</f>
        <v>110</v>
      </c>
      <c r="K153" s="18">
        <f t="shared" si="143"/>
        <v>3761857.397883316</v>
      </c>
      <c r="L153" s="18">
        <f t="shared" si="144"/>
        <v>3275550.4917014809</v>
      </c>
      <c r="M153" s="18">
        <v>0</v>
      </c>
      <c r="N153" s="18">
        <f t="shared" si="139"/>
        <v>3275550.4917014809</v>
      </c>
    </row>
    <row r="154" spans="1:14" x14ac:dyDescent="0.25">
      <c r="A154" s="31">
        <v>132</v>
      </c>
      <c r="B154" s="32">
        <v>48126</v>
      </c>
      <c r="C154" s="18">
        <f t="shared" si="140"/>
        <v>50169.747345413736</v>
      </c>
      <c r="D154" s="18">
        <f t="shared" si="83"/>
        <v>48708.519239066693</v>
      </c>
      <c r="E154" s="18">
        <f t="shared" si="141"/>
        <v>17099.456994147396</v>
      </c>
      <c r="F154" s="18">
        <f t="shared" si="128"/>
        <v>31609.062244919296</v>
      </c>
      <c r="G154" s="18">
        <f t="shared" ref="G154:H154" si="147">G153</f>
        <v>1258.279758243287</v>
      </c>
      <c r="H154" s="18">
        <f t="shared" si="147"/>
        <v>202.94834810375596</v>
      </c>
      <c r="I154" s="41">
        <f t="shared" si="131"/>
        <v>0.11580000000000001</v>
      </c>
      <c r="J154" s="18">
        <f t="shared" si="146"/>
        <v>109</v>
      </c>
      <c r="K154" s="18">
        <f t="shared" si="143"/>
        <v>3793466.4601282352</v>
      </c>
      <c r="L154" s="18">
        <f t="shared" si="144"/>
        <v>3258451.0347073334</v>
      </c>
      <c r="M154" s="18">
        <v>0</v>
      </c>
      <c r="N154" s="18">
        <f t="shared" si="139"/>
        <v>3258451.0347073334</v>
      </c>
    </row>
    <row r="155" spans="1:14" x14ac:dyDescent="0.25">
      <c r="A155" s="31">
        <v>133</v>
      </c>
      <c r="B155" s="32">
        <v>48157</v>
      </c>
      <c r="C155" s="18">
        <f t="shared" si="140"/>
        <v>50169.747345413736</v>
      </c>
      <c r="D155" s="18">
        <f t="shared" si="83"/>
        <v>48708.519239066693</v>
      </c>
      <c r="E155" s="18">
        <f t="shared" si="141"/>
        <v>17264.466754140918</v>
      </c>
      <c r="F155" s="18">
        <f t="shared" si="128"/>
        <v>31444.052484925774</v>
      </c>
      <c r="G155" s="18">
        <f t="shared" ref="G155:H155" si="148">G154</f>
        <v>1258.279758243287</v>
      </c>
      <c r="H155" s="18">
        <f t="shared" si="148"/>
        <v>202.94834810375596</v>
      </c>
      <c r="I155" s="41">
        <f t="shared" si="131"/>
        <v>0.11580000000000001</v>
      </c>
      <c r="J155" s="18">
        <f t="shared" si="146"/>
        <v>108</v>
      </c>
      <c r="K155" s="18">
        <f t="shared" si="143"/>
        <v>3824910.512613161</v>
      </c>
      <c r="L155" s="18">
        <f t="shared" si="144"/>
        <v>3241186.5679531926</v>
      </c>
      <c r="M155" s="18">
        <v>0</v>
      </c>
      <c r="N155" s="18">
        <f t="shared" si="139"/>
        <v>3241186.5679531926</v>
      </c>
    </row>
    <row r="156" spans="1:14" x14ac:dyDescent="0.25">
      <c r="A156" s="31">
        <v>134</v>
      </c>
      <c r="B156" s="32">
        <v>48187</v>
      </c>
      <c r="C156" s="18">
        <f t="shared" si="140"/>
        <v>50169.747345413736</v>
      </c>
      <c r="D156" s="18">
        <f t="shared" si="83"/>
        <v>48708.519239066693</v>
      </c>
      <c r="E156" s="18">
        <f t="shared" si="141"/>
        <v>17431.06885831838</v>
      </c>
      <c r="F156" s="18">
        <f t="shared" si="128"/>
        <v>31277.450380748312</v>
      </c>
      <c r="G156" s="18">
        <f t="shared" ref="G156:H156" si="149">G155</f>
        <v>1258.279758243287</v>
      </c>
      <c r="H156" s="18">
        <f t="shared" si="149"/>
        <v>202.94834810375596</v>
      </c>
      <c r="I156" s="41">
        <f t="shared" si="131"/>
        <v>0.11580000000000001</v>
      </c>
      <c r="J156" s="18">
        <f t="shared" si="146"/>
        <v>107</v>
      </c>
      <c r="K156" s="18">
        <f t="shared" si="143"/>
        <v>3856187.9629939091</v>
      </c>
      <c r="L156" s="18">
        <f t="shared" si="144"/>
        <v>3223755.4990948741</v>
      </c>
      <c r="M156" s="18">
        <v>0</v>
      </c>
      <c r="N156" s="18">
        <f t="shared" si="139"/>
        <v>3223755.4990948741</v>
      </c>
    </row>
    <row r="157" spans="1:14" x14ac:dyDescent="0.25">
      <c r="A157" s="31">
        <v>135</v>
      </c>
      <c r="B157" s="32">
        <v>48218</v>
      </c>
      <c r="C157" s="18">
        <f t="shared" si="140"/>
        <v>50169.747345413729</v>
      </c>
      <c r="D157" s="18">
        <f t="shared" si="83"/>
        <v>48708.519239066685</v>
      </c>
      <c r="E157" s="18">
        <f t="shared" si="141"/>
        <v>17599.278672801145</v>
      </c>
      <c r="F157" s="18">
        <f t="shared" si="128"/>
        <v>31109.24056626554</v>
      </c>
      <c r="G157" s="18">
        <f t="shared" ref="G157:H157" si="150">G156</f>
        <v>1258.279758243287</v>
      </c>
      <c r="H157" s="18">
        <f t="shared" si="150"/>
        <v>202.94834810375596</v>
      </c>
      <c r="I157" s="41">
        <f t="shared" si="131"/>
        <v>0.11580000000000001</v>
      </c>
      <c r="J157" s="18">
        <f t="shared" si="146"/>
        <v>106</v>
      </c>
      <c r="K157" s="18">
        <f t="shared" si="143"/>
        <v>3887297.2035601749</v>
      </c>
      <c r="L157" s="18">
        <f t="shared" si="144"/>
        <v>3206156.2204220728</v>
      </c>
      <c r="M157" s="18">
        <v>0</v>
      </c>
      <c r="N157" s="18">
        <f t="shared" si="139"/>
        <v>3206156.2204220728</v>
      </c>
    </row>
    <row r="158" spans="1:14" x14ac:dyDescent="0.25">
      <c r="A158" s="31">
        <v>136</v>
      </c>
      <c r="B158" s="32">
        <v>48249</v>
      </c>
      <c r="C158" s="18">
        <f t="shared" si="140"/>
        <v>50169.747345413729</v>
      </c>
      <c r="D158" s="18">
        <f t="shared" si="83"/>
        <v>48708.519239066685</v>
      </c>
      <c r="E158" s="18">
        <f t="shared" si="141"/>
        <v>17769.111711993675</v>
      </c>
      <c r="F158" s="18">
        <f t="shared" si="128"/>
        <v>30939.40752707301</v>
      </c>
      <c r="G158" s="18">
        <f t="shared" ref="G158:H158" si="151">G157</f>
        <v>1258.279758243287</v>
      </c>
      <c r="H158" s="18">
        <f t="shared" si="151"/>
        <v>202.94834810375596</v>
      </c>
      <c r="I158" s="41">
        <f t="shared" si="131"/>
        <v>0.11580000000000001</v>
      </c>
      <c r="J158" s="18">
        <f t="shared" si="146"/>
        <v>105</v>
      </c>
      <c r="K158" s="18">
        <f t="shared" si="143"/>
        <v>3918236.6110872477</v>
      </c>
      <c r="L158" s="18">
        <f t="shared" si="144"/>
        <v>3188387.108710079</v>
      </c>
      <c r="M158" s="18">
        <v>0</v>
      </c>
      <c r="N158" s="18">
        <f t="shared" si="139"/>
        <v>3188387.108710079</v>
      </c>
    </row>
    <row r="159" spans="1:14" x14ac:dyDescent="0.25">
      <c r="A159" s="31">
        <v>137</v>
      </c>
      <c r="B159" s="32">
        <v>48278</v>
      </c>
      <c r="C159" s="18">
        <f t="shared" si="140"/>
        <v>50169.747345413722</v>
      </c>
      <c r="D159" s="18">
        <f t="shared" si="83"/>
        <v>48708.519239066678</v>
      </c>
      <c r="E159" s="18">
        <f t="shared" si="141"/>
        <v>17940.583640014414</v>
      </c>
      <c r="F159" s="18">
        <f t="shared" si="128"/>
        <v>30767.935599052264</v>
      </c>
      <c r="G159" s="18">
        <f t="shared" ref="G159:H159" si="152">G158</f>
        <v>1258.279758243287</v>
      </c>
      <c r="H159" s="18">
        <f t="shared" si="152"/>
        <v>202.94834810375596</v>
      </c>
      <c r="I159" s="41">
        <f t="shared" si="131"/>
        <v>0.11580000000000001</v>
      </c>
      <c r="J159" s="18">
        <f t="shared" si="146"/>
        <v>104</v>
      </c>
      <c r="K159" s="18">
        <f t="shared" si="143"/>
        <v>3949004.5466863001</v>
      </c>
      <c r="L159" s="18">
        <f t="shared" si="144"/>
        <v>3170446.5250700647</v>
      </c>
      <c r="M159" s="18">
        <v>0</v>
      </c>
      <c r="N159" s="18">
        <f t="shared" si="139"/>
        <v>3170446.5250700647</v>
      </c>
    </row>
    <row r="160" spans="1:14" x14ac:dyDescent="0.25">
      <c r="A160" s="31">
        <v>138</v>
      </c>
      <c r="B160" s="32">
        <v>48309</v>
      </c>
      <c r="C160" s="18">
        <f t="shared" si="140"/>
        <v>50169.747345413736</v>
      </c>
      <c r="D160" s="18">
        <f t="shared" si="83"/>
        <v>48708.519239066693</v>
      </c>
      <c r="E160" s="18">
        <f t="shared" si="141"/>
        <v>18113.710272140561</v>
      </c>
      <c r="F160" s="18">
        <f t="shared" si="128"/>
        <v>30594.808966926132</v>
      </c>
      <c r="G160" s="18">
        <f t="shared" ref="G160:H160" si="153">G159</f>
        <v>1258.279758243287</v>
      </c>
      <c r="H160" s="18">
        <f t="shared" si="153"/>
        <v>202.94834810375596</v>
      </c>
      <c r="I160" s="41">
        <f t="shared" si="131"/>
        <v>0.11580000000000001</v>
      </c>
      <c r="J160" s="18">
        <f t="shared" si="146"/>
        <v>103</v>
      </c>
      <c r="K160" s="18">
        <f t="shared" si="143"/>
        <v>3979599.3556532264</v>
      </c>
      <c r="L160" s="18">
        <f t="shared" si="144"/>
        <v>3152332.8147979244</v>
      </c>
      <c r="M160" s="18">
        <v>0</v>
      </c>
      <c r="N160" s="18">
        <f t="shared" si="139"/>
        <v>3152332.8147979244</v>
      </c>
    </row>
    <row r="161" spans="1:14" x14ac:dyDescent="0.25">
      <c r="A161" s="31">
        <v>139</v>
      </c>
      <c r="B161" s="32">
        <v>48339</v>
      </c>
      <c r="C161" s="18">
        <f t="shared" si="140"/>
        <v>50169.747345413729</v>
      </c>
      <c r="D161" s="18">
        <f t="shared" si="83"/>
        <v>48708.519239066685</v>
      </c>
      <c r="E161" s="18">
        <f t="shared" si="141"/>
        <v>18288.507576266715</v>
      </c>
      <c r="F161" s="18">
        <f t="shared" si="128"/>
        <v>30420.011662799971</v>
      </c>
      <c r="G161" s="18">
        <f t="shared" ref="G161:H161" si="154">G160</f>
        <v>1258.279758243287</v>
      </c>
      <c r="H161" s="18">
        <f t="shared" si="154"/>
        <v>202.94834810375596</v>
      </c>
      <c r="I161" s="41">
        <f t="shared" si="131"/>
        <v>0.11580000000000001</v>
      </c>
      <c r="J161" s="18">
        <f t="shared" si="146"/>
        <v>102</v>
      </c>
      <c r="K161" s="18">
        <f t="shared" si="143"/>
        <v>4010019.3673160262</v>
      </c>
      <c r="L161" s="18">
        <f t="shared" si="144"/>
        <v>3134044.3072216576</v>
      </c>
      <c r="M161" s="18">
        <v>0</v>
      </c>
      <c r="N161" s="18">
        <f t="shared" si="139"/>
        <v>3134044.3072216576</v>
      </c>
    </row>
    <row r="162" spans="1:14" x14ac:dyDescent="0.25">
      <c r="A162" s="31">
        <v>140</v>
      </c>
      <c r="B162" s="32">
        <v>48370</v>
      </c>
      <c r="C162" s="18">
        <f t="shared" si="140"/>
        <v>50169.747345413722</v>
      </c>
      <c r="D162" s="18">
        <f t="shared" si="83"/>
        <v>48708.519239066678</v>
      </c>
      <c r="E162" s="18">
        <f t="shared" si="141"/>
        <v>18464.991674377681</v>
      </c>
      <c r="F162" s="18">
        <f t="shared" si="128"/>
        <v>30243.527564688997</v>
      </c>
      <c r="G162" s="18">
        <f t="shared" ref="G162:H162" si="155">G161</f>
        <v>1258.279758243287</v>
      </c>
      <c r="H162" s="18">
        <f t="shared" si="155"/>
        <v>202.94834810375596</v>
      </c>
      <c r="I162" s="41">
        <f t="shared" si="131"/>
        <v>0.11580000000000001</v>
      </c>
      <c r="J162" s="18">
        <f t="shared" si="146"/>
        <v>101</v>
      </c>
      <c r="K162" s="18">
        <f t="shared" si="143"/>
        <v>4040262.8948807153</v>
      </c>
      <c r="L162" s="18">
        <f t="shared" si="144"/>
        <v>3115579.31554728</v>
      </c>
      <c r="M162" s="18">
        <v>0</v>
      </c>
      <c r="N162" s="18">
        <f t="shared" si="139"/>
        <v>3115579.31554728</v>
      </c>
    </row>
    <row r="163" spans="1:14" x14ac:dyDescent="0.25">
      <c r="A163" s="31">
        <v>141</v>
      </c>
      <c r="B163" s="32">
        <v>48400</v>
      </c>
      <c r="C163" s="18">
        <f t="shared" si="140"/>
        <v>50169.747345413736</v>
      </c>
      <c r="D163" s="18">
        <f t="shared" ref="D163:D226" si="156">PMT(I163/12,J163,-L162)</f>
        <v>48708.519239066693</v>
      </c>
      <c r="E163" s="18">
        <f t="shared" si="141"/>
        <v>18643.178844035436</v>
      </c>
      <c r="F163" s="18">
        <f t="shared" si="128"/>
        <v>30065.340395031257</v>
      </c>
      <c r="G163" s="18">
        <f t="shared" ref="G163:H163" si="157">G162</f>
        <v>1258.279758243287</v>
      </c>
      <c r="H163" s="18">
        <f t="shared" si="157"/>
        <v>202.94834810375596</v>
      </c>
      <c r="I163" s="41">
        <f t="shared" si="131"/>
        <v>0.11580000000000001</v>
      </c>
      <c r="J163" s="18">
        <f t="shared" si="146"/>
        <v>100</v>
      </c>
      <c r="K163" s="18">
        <f t="shared" si="143"/>
        <v>4070328.2352757463</v>
      </c>
      <c r="L163" s="18">
        <f t="shared" si="144"/>
        <v>3096936.1367032444</v>
      </c>
      <c r="M163" s="18">
        <v>0</v>
      </c>
      <c r="N163" s="18">
        <f t="shared" si="139"/>
        <v>3096936.1367032444</v>
      </c>
    </row>
    <row r="164" spans="1:14" x14ac:dyDescent="0.25">
      <c r="A164" s="31">
        <v>142</v>
      </c>
      <c r="B164" s="32">
        <v>48431</v>
      </c>
      <c r="C164" s="18">
        <f t="shared" si="140"/>
        <v>50169.747345413729</v>
      </c>
      <c r="D164" s="18">
        <f t="shared" si="156"/>
        <v>48708.519239066685</v>
      </c>
      <c r="E164" s="18">
        <f t="shared" si="141"/>
        <v>18823.085519880377</v>
      </c>
      <c r="F164" s="18">
        <f t="shared" si="128"/>
        <v>29885.433719186309</v>
      </c>
      <c r="G164" s="18">
        <f t="shared" ref="G164:H164" si="158">G163</f>
        <v>1258.279758243287</v>
      </c>
      <c r="H164" s="18">
        <f t="shared" si="158"/>
        <v>202.94834810375596</v>
      </c>
      <c r="I164" s="41">
        <f t="shared" si="131"/>
        <v>0.11580000000000001</v>
      </c>
      <c r="J164" s="18">
        <f t="shared" si="146"/>
        <v>99</v>
      </c>
      <c r="K164" s="18">
        <f t="shared" si="143"/>
        <v>4100213.6689949324</v>
      </c>
      <c r="L164" s="18">
        <f t="shared" si="144"/>
        <v>3078113.0511833639</v>
      </c>
      <c r="M164" s="18">
        <v>0</v>
      </c>
      <c r="N164" s="18">
        <f t="shared" si="139"/>
        <v>3078113.0511833639</v>
      </c>
    </row>
    <row r="165" spans="1:14" x14ac:dyDescent="0.25">
      <c r="A165" s="31">
        <v>143</v>
      </c>
      <c r="B165" s="32">
        <v>48462</v>
      </c>
      <c r="C165" s="18">
        <f t="shared" si="140"/>
        <v>50169.747345413729</v>
      </c>
      <c r="D165" s="18">
        <f t="shared" si="156"/>
        <v>48708.519239066685</v>
      </c>
      <c r="E165" s="18">
        <f t="shared" si="141"/>
        <v>19004.728295147223</v>
      </c>
      <c r="F165" s="18">
        <f t="shared" si="128"/>
        <v>29703.790943919463</v>
      </c>
      <c r="G165" s="18">
        <f t="shared" ref="G165:H165" si="159">G164</f>
        <v>1258.279758243287</v>
      </c>
      <c r="H165" s="18">
        <f t="shared" si="159"/>
        <v>202.94834810375596</v>
      </c>
      <c r="I165" s="41">
        <f t="shared" si="131"/>
        <v>0.11580000000000001</v>
      </c>
      <c r="J165" s="18">
        <f t="shared" si="146"/>
        <v>98</v>
      </c>
      <c r="K165" s="18">
        <f t="shared" si="143"/>
        <v>4129917.4599388521</v>
      </c>
      <c r="L165" s="18">
        <f t="shared" si="144"/>
        <v>3059108.3228882165</v>
      </c>
      <c r="M165" s="18">
        <v>0</v>
      </c>
      <c r="N165" s="18">
        <f t="shared" si="139"/>
        <v>3059108.3228882165</v>
      </c>
    </row>
    <row r="166" spans="1:14" x14ac:dyDescent="0.25">
      <c r="A166" s="31">
        <v>144</v>
      </c>
      <c r="B166" s="32">
        <v>48492</v>
      </c>
      <c r="C166" s="18">
        <f t="shared" si="140"/>
        <v>50169.747345413729</v>
      </c>
      <c r="D166" s="18">
        <f t="shared" si="156"/>
        <v>48708.519239066685</v>
      </c>
      <c r="E166" s="18">
        <f t="shared" si="141"/>
        <v>19188.123923195391</v>
      </c>
      <c r="F166" s="18">
        <f t="shared" si="128"/>
        <v>29520.395315871294</v>
      </c>
      <c r="G166" s="18">
        <f t="shared" ref="G166:H166" si="160">G165</f>
        <v>1258.279758243287</v>
      </c>
      <c r="H166" s="18">
        <f t="shared" si="160"/>
        <v>202.94834810375596</v>
      </c>
      <c r="I166" s="41">
        <f t="shared" si="131"/>
        <v>0.11580000000000001</v>
      </c>
      <c r="J166" s="18">
        <f t="shared" si="146"/>
        <v>97</v>
      </c>
      <c r="K166" s="18">
        <f t="shared" si="143"/>
        <v>4159437.8552547232</v>
      </c>
      <c r="L166" s="18">
        <f t="shared" si="144"/>
        <v>3039920.1989650209</v>
      </c>
      <c r="M166" s="18">
        <v>0</v>
      </c>
      <c r="N166" s="18">
        <f t="shared" si="139"/>
        <v>3039920.1989650209</v>
      </c>
    </row>
    <row r="167" spans="1:14" x14ac:dyDescent="0.25">
      <c r="A167" s="31">
        <v>145</v>
      </c>
      <c r="B167" s="32">
        <v>48523</v>
      </c>
      <c r="C167" s="18">
        <f t="shared" si="140"/>
        <v>50169.747345413729</v>
      </c>
      <c r="D167" s="18">
        <f t="shared" si="156"/>
        <v>48708.519239066685</v>
      </c>
      <c r="E167" s="18">
        <f t="shared" si="141"/>
        <v>19373.289319054231</v>
      </c>
      <c r="F167" s="18">
        <f t="shared" si="128"/>
        <v>29335.229920012454</v>
      </c>
      <c r="G167" s="18">
        <f t="shared" ref="G167:H167" si="161">G166</f>
        <v>1258.279758243287</v>
      </c>
      <c r="H167" s="18">
        <f t="shared" si="161"/>
        <v>202.94834810375596</v>
      </c>
      <c r="I167" s="41">
        <f t="shared" si="131"/>
        <v>0.11580000000000001</v>
      </c>
      <c r="J167" s="18">
        <f t="shared" si="146"/>
        <v>96</v>
      </c>
      <c r="K167" s="18">
        <f t="shared" si="143"/>
        <v>4188773.0851747356</v>
      </c>
      <c r="L167" s="18">
        <f t="shared" si="144"/>
        <v>3020546.9096459667</v>
      </c>
      <c r="M167" s="18">
        <v>0</v>
      </c>
      <c r="N167" s="18">
        <f t="shared" si="139"/>
        <v>3020546.9096459667</v>
      </c>
    </row>
    <row r="168" spans="1:14" x14ac:dyDescent="0.25">
      <c r="A168" s="31">
        <v>146</v>
      </c>
      <c r="B168" s="32">
        <v>48553</v>
      </c>
      <c r="C168" s="18">
        <f t="shared" si="140"/>
        <v>50169.747345413729</v>
      </c>
      <c r="D168" s="18">
        <f t="shared" si="156"/>
        <v>48708.519239066685</v>
      </c>
      <c r="E168" s="18">
        <f t="shared" si="141"/>
        <v>19560.2415609831</v>
      </c>
      <c r="F168" s="18">
        <f t="shared" si="128"/>
        <v>29148.277678083585</v>
      </c>
      <c r="G168" s="18">
        <f t="shared" ref="G168:H168" si="162">G167</f>
        <v>1258.279758243287</v>
      </c>
      <c r="H168" s="18">
        <f t="shared" si="162"/>
        <v>202.94834810375596</v>
      </c>
      <c r="I168" s="41">
        <f t="shared" si="131"/>
        <v>0.11580000000000001</v>
      </c>
      <c r="J168" s="18">
        <f t="shared" si="146"/>
        <v>95</v>
      </c>
      <c r="K168" s="18">
        <f t="shared" si="143"/>
        <v>4217921.3628528193</v>
      </c>
      <c r="L168" s="18">
        <f t="shared" si="144"/>
        <v>3000986.6680849837</v>
      </c>
      <c r="M168" s="18">
        <v>0</v>
      </c>
      <c r="N168" s="18">
        <f t="shared" si="139"/>
        <v>3000986.6680849837</v>
      </c>
    </row>
    <row r="169" spans="1:14" x14ac:dyDescent="0.25">
      <c r="A169" s="31">
        <v>147</v>
      </c>
      <c r="B169" s="32">
        <v>48584</v>
      </c>
      <c r="C169" s="18">
        <f t="shared" si="140"/>
        <v>50169.747345413722</v>
      </c>
      <c r="D169" s="18">
        <f t="shared" si="156"/>
        <v>48708.519239066678</v>
      </c>
      <c r="E169" s="18">
        <f t="shared" si="141"/>
        <v>19748.99789204658</v>
      </c>
      <c r="F169" s="18">
        <f t="shared" si="128"/>
        <v>28959.521347020098</v>
      </c>
      <c r="G169" s="18">
        <f t="shared" ref="G169:H169" si="163">G168</f>
        <v>1258.279758243287</v>
      </c>
      <c r="H169" s="18">
        <f t="shared" si="163"/>
        <v>202.94834810375596</v>
      </c>
      <c r="I169" s="41">
        <f t="shared" si="131"/>
        <v>0.11580000000000001</v>
      </c>
      <c r="J169" s="18">
        <f t="shared" si="146"/>
        <v>94</v>
      </c>
      <c r="K169" s="18">
        <f t="shared" si="143"/>
        <v>4246880.8841998391</v>
      </c>
      <c r="L169" s="18">
        <f t="shared" si="144"/>
        <v>2981237.6701929374</v>
      </c>
      <c r="M169" s="18">
        <v>0</v>
      </c>
      <c r="N169" s="18">
        <f t="shared" si="139"/>
        <v>2981237.6701929374</v>
      </c>
    </row>
    <row r="170" spans="1:14" x14ac:dyDescent="0.25">
      <c r="A170" s="31">
        <v>148</v>
      </c>
      <c r="B170" s="32">
        <v>48615</v>
      </c>
      <c r="C170" s="18">
        <f t="shared" si="140"/>
        <v>50169.747345413722</v>
      </c>
      <c r="D170" s="18">
        <f t="shared" si="156"/>
        <v>48708.519239066678</v>
      </c>
      <c r="E170" s="18">
        <f t="shared" si="141"/>
        <v>19939.57572170483</v>
      </c>
      <c r="F170" s="18">
        <f t="shared" si="128"/>
        <v>28768.943517361848</v>
      </c>
      <c r="G170" s="18">
        <f t="shared" ref="G170:H170" si="164">G169</f>
        <v>1258.279758243287</v>
      </c>
      <c r="H170" s="18">
        <f t="shared" si="164"/>
        <v>202.94834810375596</v>
      </c>
      <c r="I170" s="41">
        <f t="shared" si="131"/>
        <v>0.11580000000000001</v>
      </c>
      <c r="J170" s="18">
        <f t="shared" si="146"/>
        <v>93</v>
      </c>
      <c r="K170" s="18">
        <f t="shared" si="143"/>
        <v>4275649.8277172009</v>
      </c>
      <c r="L170" s="18">
        <f t="shared" si="144"/>
        <v>2961298.0944712325</v>
      </c>
      <c r="M170" s="18">
        <v>0</v>
      </c>
      <c r="N170" s="18">
        <f t="shared" si="139"/>
        <v>2961298.0944712325</v>
      </c>
    </row>
    <row r="171" spans="1:14" x14ac:dyDescent="0.25">
      <c r="A171" s="31">
        <v>149</v>
      </c>
      <c r="B171" s="32">
        <v>48643</v>
      </c>
      <c r="C171" s="18">
        <f t="shared" si="140"/>
        <v>50169.747345413729</v>
      </c>
      <c r="D171" s="18">
        <f t="shared" si="156"/>
        <v>48708.519239066685</v>
      </c>
      <c r="E171" s="18">
        <f t="shared" si="141"/>
        <v>20131.992627419284</v>
      </c>
      <c r="F171" s="18">
        <f t="shared" si="128"/>
        <v>28576.526611647401</v>
      </c>
      <c r="G171" s="18">
        <f t="shared" ref="G171:H171" si="165">G170</f>
        <v>1258.279758243287</v>
      </c>
      <c r="H171" s="18">
        <f t="shared" si="165"/>
        <v>202.94834810375596</v>
      </c>
      <c r="I171" s="41">
        <f t="shared" si="131"/>
        <v>0.11580000000000001</v>
      </c>
      <c r="J171" s="18">
        <f t="shared" si="146"/>
        <v>92</v>
      </c>
      <c r="K171" s="18">
        <f t="shared" si="143"/>
        <v>4304226.3543288484</v>
      </c>
      <c r="L171" s="18">
        <f t="shared" si="144"/>
        <v>2941166.1018438134</v>
      </c>
      <c r="M171" s="18">
        <v>0</v>
      </c>
      <c r="N171" s="18">
        <f t="shared" si="139"/>
        <v>2941166.1018438134</v>
      </c>
    </row>
    <row r="172" spans="1:14" x14ac:dyDescent="0.25">
      <c r="A172" s="31">
        <v>150</v>
      </c>
      <c r="B172" s="32">
        <v>48674</v>
      </c>
      <c r="C172" s="18">
        <f t="shared" si="140"/>
        <v>50169.747345413729</v>
      </c>
      <c r="D172" s="18">
        <f t="shared" si="156"/>
        <v>48708.519239066685</v>
      </c>
      <c r="E172" s="18">
        <f t="shared" si="141"/>
        <v>20326.266356273882</v>
      </c>
      <c r="F172" s="18">
        <f t="shared" si="128"/>
        <v>28382.252882792804</v>
      </c>
      <c r="G172" s="18">
        <f t="shared" ref="G172:H172" si="166">G171</f>
        <v>1258.279758243287</v>
      </c>
      <c r="H172" s="18">
        <f t="shared" si="166"/>
        <v>202.94834810375596</v>
      </c>
      <c r="I172" s="41">
        <f t="shared" si="131"/>
        <v>0.11580000000000001</v>
      </c>
      <c r="J172" s="18">
        <f t="shared" si="146"/>
        <v>91</v>
      </c>
      <c r="K172" s="18">
        <f t="shared" si="143"/>
        <v>4332608.607211641</v>
      </c>
      <c r="L172" s="18">
        <f t="shared" si="144"/>
        <v>2920839.8354875394</v>
      </c>
      <c r="M172" s="18">
        <v>0</v>
      </c>
      <c r="N172" s="18">
        <f t="shared" si="139"/>
        <v>2920839.8354875394</v>
      </c>
    </row>
    <row r="173" spans="1:14" x14ac:dyDescent="0.25">
      <c r="A173" s="31">
        <v>151</v>
      </c>
      <c r="B173" s="32">
        <v>48704</v>
      </c>
      <c r="C173" s="18">
        <f t="shared" si="140"/>
        <v>50169.747345413729</v>
      </c>
      <c r="D173" s="18">
        <f t="shared" si="156"/>
        <v>48708.519239066685</v>
      </c>
      <c r="E173" s="18">
        <f t="shared" si="141"/>
        <v>20522.414826611926</v>
      </c>
      <c r="F173" s="18">
        <f t="shared" si="128"/>
        <v>28186.104412454759</v>
      </c>
      <c r="G173" s="18">
        <f t="shared" ref="G173:H173" si="167">G172</f>
        <v>1258.279758243287</v>
      </c>
      <c r="H173" s="18">
        <f t="shared" si="167"/>
        <v>202.94834810375596</v>
      </c>
      <c r="I173" s="41">
        <f t="shared" si="131"/>
        <v>0.11580000000000001</v>
      </c>
      <c r="J173" s="18">
        <f t="shared" si="146"/>
        <v>90</v>
      </c>
      <c r="K173" s="18">
        <f t="shared" si="143"/>
        <v>4360794.7116240961</v>
      </c>
      <c r="L173" s="18">
        <f t="shared" si="144"/>
        <v>2900317.4206609274</v>
      </c>
      <c r="M173" s="18">
        <v>0</v>
      </c>
      <c r="N173" s="18">
        <f t="shared" si="139"/>
        <v>2900317.4206609274</v>
      </c>
    </row>
    <row r="174" spans="1:14" x14ac:dyDescent="0.25">
      <c r="A174" s="31">
        <v>152</v>
      </c>
      <c r="B174" s="32">
        <v>48735</v>
      </c>
      <c r="C174" s="18">
        <f t="shared" si="140"/>
        <v>50169.747345413729</v>
      </c>
      <c r="D174" s="18">
        <f t="shared" si="156"/>
        <v>48708.519239066685</v>
      </c>
      <c r="E174" s="18">
        <f t="shared" si="141"/>
        <v>20720.456129688733</v>
      </c>
      <c r="F174" s="18">
        <f t="shared" si="128"/>
        <v>27988.063109377952</v>
      </c>
      <c r="G174" s="18">
        <f t="shared" ref="G174:H174" si="168">G173</f>
        <v>1258.279758243287</v>
      </c>
      <c r="H174" s="18">
        <f t="shared" si="168"/>
        <v>202.94834810375596</v>
      </c>
      <c r="I174" s="41">
        <f t="shared" si="131"/>
        <v>0.11580000000000001</v>
      </c>
      <c r="J174" s="18">
        <f t="shared" si="146"/>
        <v>89</v>
      </c>
      <c r="K174" s="18">
        <f t="shared" si="143"/>
        <v>4388782.7747334745</v>
      </c>
      <c r="L174" s="18">
        <f t="shared" si="144"/>
        <v>2879596.9645312387</v>
      </c>
      <c r="M174" s="18">
        <v>0</v>
      </c>
      <c r="N174" s="18">
        <f t="shared" si="139"/>
        <v>2879596.9645312387</v>
      </c>
    </row>
    <row r="175" spans="1:14" x14ac:dyDescent="0.25">
      <c r="A175" s="31">
        <v>153</v>
      </c>
      <c r="B175" s="32">
        <v>48765</v>
      </c>
      <c r="C175" s="18">
        <f t="shared" si="140"/>
        <v>50169.747345413729</v>
      </c>
      <c r="D175" s="18">
        <f t="shared" si="156"/>
        <v>48708.519239066685</v>
      </c>
      <c r="E175" s="18">
        <f t="shared" si="141"/>
        <v>20920.408531340228</v>
      </c>
      <c r="F175" s="18">
        <f t="shared" si="128"/>
        <v>27788.110707726457</v>
      </c>
      <c r="G175" s="18">
        <f t="shared" ref="G175:H175" si="169">G174</f>
        <v>1258.279758243287</v>
      </c>
      <c r="H175" s="18">
        <f t="shared" si="169"/>
        <v>202.94834810375596</v>
      </c>
      <c r="I175" s="41">
        <f t="shared" si="131"/>
        <v>0.11580000000000001</v>
      </c>
      <c r="J175" s="18">
        <f t="shared" si="146"/>
        <v>88</v>
      </c>
      <c r="K175" s="18">
        <f t="shared" si="143"/>
        <v>4416570.8854412008</v>
      </c>
      <c r="L175" s="18">
        <f t="shared" si="144"/>
        <v>2858676.5559998984</v>
      </c>
      <c r="M175" s="18">
        <v>0</v>
      </c>
      <c r="N175" s="18">
        <f t="shared" si="139"/>
        <v>2858676.5559998984</v>
      </c>
    </row>
    <row r="176" spans="1:14" x14ac:dyDescent="0.25">
      <c r="A176" s="31">
        <v>154</v>
      </c>
      <c r="B176" s="32">
        <v>48796</v>
      </c>
      <c r="C176" s="18">
        <f t="shared" si="140"/>
        <v>50169.747345413729</v>
      </c>
      <c r="D176" s="18">
        <f t="shared" si="156"/>
        <v>48708.519239066685</v>
      </c>
      <c r="E176" s="18">
        <f t="shared" si="141"/>
        <v>21122.290473667665</v>
      </c>
      <c r="F176" s="18">
        <f t="shared" si="128"/>
        <v>27586.228765399021</v>
      </c>
      <c r="G176" s="18">
        <f t="shared" ref="G176:H176" si="170">G175</f>
        <v>1258.279758243287</v>
      </c>
      <c r="H176" s="18">
        <f t="shared" si="170"/>
        <v>202.94834810375596</v>
      </c>
      <c r="I176" s="41">
        <f t="shared" si="131"/>
        <v>0.11580000000000001</v>
      </c>
      <c r="J176" s="18">
        <f t="shared" si="146"/>
        <v>87</v>
      </c>
      <c r="K176" s="18">
        <f t="shared" si="143"/>
        <v>4444157.1142066</v>
      </c>
      <c r="L176" s="18">
        <f t="shared" si="144"/>
        <v>2837554.2655262309</v>
      </c>
      <c r="M176" s="18">
        <v>0</v>
      </c>
      <c r="N176" s="18">
        <f t="shared" si="139"/>
        <v>2837554.2655262309</v>
      </c>
    </row>
    <row r="177" spans="1:14" x14ac:dyDescent="0.25">
      <c r="A177" s="31">
        <v>155</v>
      </c>
      <c r="B177" s="32">
        <v>48827</v>
      </c>
      <c r="C177" s="18">
        <f t="shared" si="140"/>
        <v>50169.747345413722</v>
      </c>
      <c r="D177" s="18">
        <f t="shared" si="156"/>
        <v>48708.519239066678</v>
      </c>
      <c r="E177" s="18">
        <f t="shared" si="141"/>
        <v>21326.120576738544</v>
      </c>
      <c r="F177" s="18">
        <f t="shared" si="128"/>
        <v>27382.398662328134</v>
      </c>
      <c r="G177" s="18">
        <f t="shared" ref="G177:H177" si="171">G176</f>
        <v>1258.279758243287</v>
      </c>
      <c r="H177" s="18">
        <f t="shared" si="171"/>
        <v>202.94834810375596</v>
      </c>
      <c r="I177" s="41">
        <f t="shared" si="131"/>
        <v>0.11580000000000001</v>
      </c>
      <c r="J177" s="18">
        <f t="shared" si="146"/>
        <v>86</v>
      </c>
      <c r="K177" s="18">
        <f t="shared" si="143"/>
        <v>4471539.5128689278</v>
      </c>
      <c r="L177" s="18">
        <f t="shared" si="144"/>
        <v>2816228.1449494925</v>
      </c>
      <c r="M177" s="18">
        <v>0</v>
      </c>
      <c r="N177" s="18">
        <f t="shared" si="139"/>
        <v>2816228.1449494925</v>
      </c>
    </row>
    <row r="178" spans="1:14" x14ac:dyDescent="0.25">
      <c r="A178" s="31">
        <v>156</v>
      </c>
      <c r="B178" s="32">
        <v>48857</v>
      </c>
      <c r="C178" s="18">
        <f t="shared" si="140"/>
        <v>50169.747345413736</v>
      </c>
      <c r="D178" s="18">
        <f t="shared" si="156"/>
        <v>48708.519239066693</v>
      </c>
      <c r="E178" s="18">
        <f t="shared" si="141"/>
        <v>21531.917640304084</v>
      </c>
      <c r="F178" s="18">
        <f t="shared" si="128"/>
        <v>27176.601598762609</v>
      </c>
      <c r="G178" s="18">
        <f t="shared" ref="G178:H178" si="172">G177</f>
        <v>1258.279758243287</v>
      </c>
      <c r="H178" s="18">
        <f t="shared" si="172"/>
        <v>202.94834810375596</v>
      </c>
      <c r="I178" s="41">
        <f t="shared" si="131"/>
        <v>0.11580000000000001</v>
      </c>
      <c r="J178" s="18">
        <f t="shared" si="146"/>
        <v>85</v>
      </c>
      <c r="K178" s="18">
        <f t="shared" si="143"/>
        <v>4498716.1144676907</v>
      </c>
      <c r="L178" s="18">
        <f t="shared" si="144"/>
        <v>2794696.2273091883</v>
      </c>
      <c r="M178" s="18">
        <v>0</v>
      </c>
      <c r="N178" s="18">
        <f t="shared" si="139"/>
        <v>2794696.2273091883</v>
      </c>
    </row>
    <row r="179" spans="1:14" x14ac:dyDescent="0.25">
      <c r="A179" s="31">
        <v>157</v>
      </c>
      <c r="B179" s="32">
        <v>48888</v>
      </c>
      <c r="C179" s="18">
        <f t="shared" si="140"/>
        <v>50169.747345413729</v>
      </c>
      <c r="D179" s="18">
        <f t="shared" si="156"/>
        <v>48708.519239066685</v>
      </c>
      <c r="E179" s="18">
        <f t="shared" si="141"/>
        <v>21739.700645533012</v>
      </c>
      <c r="F179" s="18">
        <f t="shared" si="128"/>
        <v>26968.818593533673</v>
      </c>
      <c r="G179" s="18">
        <f t="shared" ref="G179:H179" si="173">G178</f>
        <v>1258.279758243287</v>
      </c>
      <c r="H179" s="18">
        <f t="shared" si="173"/>
        <v>202.94834810375596</v>
      </c>
      <c r="I179" s="41">
        <f t="shared" si="131"/>
        <v>0.11580000000000001</v>
      </c>
      <c r="J179" s="18">
        <f t="shared" si="146"/>
        <v>84</v>
      </c>
      <c r="K179" s="18">
        <f t="shared" si="143"/>
        <v>4525684.9330612244</v>
      </c>
      <c r="L179" s="18">
        <f t="shared" si="144"/>
        <v>2772956.5266636554</v>
      </c>
      <c r="M179" s="18">
        <v>0</v>
      </c>
      <c r="N179" s="18">
        <f t="shared" si="139"/>
        <v>2772956.5266636554</v>
      </c>
    </row>
    <row r="180" spans="1:14" x14ac:dyDescent="0.25">
      <c r="A180" s="31">
        <v>158</v>
      </c>
      <c r="B180" s="32">
        <v>48918</v>
      </c>
      <c r="C180" s="18">
        <f t="shared" si="140"/>
        <v>50169.747345413736</v>
      </c>
      <c r="D180" s="18">
        <f t="shared" si="156"/>
        <v>48708.519239066693</v>
      </c>
      <c r="E180" s="18">
        <f t="shared" si="141"/>
        <v>21949.488756762414</v>
      </c>
      <c r="F180" s="18">
        <f t="shared" si="128"/>
        <v>26759.030482304279</v>
      </c>
      <c r="G180" s="18">
        <f t="shared" ref="G180:H180" si="174">G179</f>
        <v>1258.279758243287</v>
      </c>
      <c r="H180" s="18">
        <f t="shared" si="174"/>
        <v>202.94834810375596</v>
      </c>
      <c r="I180" s="41">
        <f t="shared" si="131"/>
        <v>0.11580000000000001</v>
      </c>
      <c r="J180" s="18">
        <f t="shared" si="146"/>
        <v>83</v>
      </c>
      <c r="K180" s="18">
        <f t="shared" si="143"/>
        <v>4552443.9635435287</v>
      </c>
      <c r="L180" s="18">
        <f t="shared" si="144"/>
        <v>2751007.0379068931</v>
      </c>
      <c r="M180" s="18">
        <v>0</v>
      </c>
      <c r="N180" s="18">
        <f t="shared" si="139"/>
        <v>2751007.0379068931</v>
      </c>
    </row>
    <row r="181" spans="1:14" x14ac:dyDescent="0.25">
      <c r="A181" s="31">
        <v>159</v>
      </c>
      <c r="B181" s="32">
        <v>48949</v>
      </c>
      <c r="C181" s="18">
        <f t="shared" si="140"/>
        <v>50169.747345413736</v>
      </c>
      <c r="D181" s="18">
        <f t="shared" si="156"/>
        <v>48708.519239066693</v>
      </c>
      <c r="E181" s="18">
        <f t="shared" si="141"/>
        <v>22161.301323265172</v>
      </c>
      <c r="F181" s="18">
        <f t="shared" si="128"/>
        <v>26547.217915801521</v>
      </c>
      <c r="G181" s="18">
        <f t="shared" ref="G181:H181" si="175">G180</f>
        <v>1258.279758243287</v>
      </c>
      <c r="H181" s="18">
        <f t="shared" si="175"/>
        <v>202.94834810375596</v>
      </c>
      <c r="I181" s="41">
        <f t="shared" si="131"/>
        <v>0.11580000000000001</v>
      </c>
      <c r="J181" s="18">
        <f t="shared" si="146"/>
        <v>82</v>
      </c>
      <c r="K181" s="18">
        <f t="shared" si="143"/>
        <v>4578991.18145933</v>
      </c>
      <c r="L181" s="18">
        <f t="shared" si="144"/>
        <v>2728845.7365836278</v>
      </c>
      <c r="M181" s="18">
        <v>0</v>
      </c>
      <c r="N181" s="18">
        <f t="shared" si="139"/>
        <v>2728845.7365836278</v>
      </c>
    </row>
    <row r="182" spans="1:14" x14ac:dyDescent="0.25">
      <c r="A182" s="31">
        <v>160</v>
      </c>
      <c r="B182" s="32">
        <v>48980</v>
      </c>
      <c r="C182" s="18">
        <f t="shared" si="140"/>
        <v>50169.747345413729</v>
      </c>
      <c r="D182" s="18">
        <f t="shared" si="156"/>
        <v>48708.519239066685</v>
      </c>
      <c r="E182" s="18">
        <f t="shared" si="141"/>
        <v>22375.157881034676</v>
      </c>
      <c r="F182" s="18">
        <f t="shared" si="128"/>
        <v>26333.361358032009</v>
      </c>
      <c r="G182" s="18">
        <f t="shared" ref="G182:H182" si="176">G181</f>
        <v>1258.279758243287</v>
      </c>
      <c r="H182" s="18">
        <f t="shared" si="176"/>
        <v>202.94834810375596</v>
      </c>
      <c r="I182" s="41">
        <f t="shared" si="131"/>
        <v>0.11580000000000001</v>
      </c>
      <c r="J182" s="18">
        <f t="shared" si="146"/>
        <v>81</v>
      </c>
      <c r="K182" s="18">
        <f t="shared" si="143"/>
        <v>4605324.5428173617</v>
      </c>
      <c r="L182" s="18">
        <f t="shared" si="144"/>
        <v>2706470.5787025932</v>
      </c>
      <c r="M182" s="18">
        <v>0</v>
      </c>
      <c r="N182" s="18">
        <f t="shared" si="139"/>
        <v>2706470.5787025932</v>
      </c>
    </row>
    <row r="183" spans="1:14" x14ac:dyDescent="0.25">
      <c r="A183" s="31">
        <v>161</v>
      </c>
      <c r="B183" s="32">
        <v>49008</v>
      </c>
      <c r="C183" s="18">
        <f t="shared" si="140"/>
        <v>50169.747345413736</v>
      </c>
      <c r="D183" s="18">
        <f t="shared" si="156"/>
        <v>48708.519239066693</v>
      </c>
      <c r="E183" s="18">
        <f t="shared" si="141"/>
        <v>22591.078154586663</v>
      </c>
      <c r="F183" s="18">
        <f t="shared" si="128"/>
        <v>26117.44108448003</v>
      </c>
      <c r="G183" s="18">
        <f t="shared" ref="G183:H183" si="177">G182</f>
        <v>1258.279758243287</v>
      </c>
      <c r="H183" s="18">
        <f t="shared" si="177"/>
        <v>202.94834810375596</v>
      </c>
      <c r="I183" s="41">
        <f t="shared" si="131"/>
        <v>0.11580000000000001</v>
      </c>
      <c r="J183" s="18">
        <f t="shared" si="146"/>
        <v>80</v>
      </c>
      <c r="K183" s="18">
        <f t="shared" si="143"/>
        <v>4631441.9839018416</v>
      </c>
      <c r="L183" s="18">
        <f t="shared" si="144"/>
        <v>2683879.5005480065</v>
      </c>
      <c r="M183" s="18">
        <v>0</v>
      </c>
      <c r="N183" s="18">
        <f t="shared" si="139"/>
        <v>2683879.5005480065</v>
      </c>
    </row>
    <row r="184" spans="1:14" x14ac:dyDescent="0.25">
      <c r="A184" s="31">
        <v>162</v>
      </c>
      <c r="B184" s="32">
        <v>49039</v>
      </c>
      <c r="C184" s="18">
        <f t="shared" si="140"/>
        <v>50169.747345413736</v>
      </c>
      <c r="D184" s="18">
        <f t="shared" si="156"/>
        <v>48708.519239066693</v>
      </c>
      <c r="E184" s="18">
        <f t="shared" si="141"/>
        <v>22809.082058778426</v>
      </c>
      <c r="F184" s="18">
        <f t="shared" si="128"/>
        <v>25899.437180288267</v>
      </c>
      <c r="G184" s="18">
        <f t="shared" ref="G184:H184" si="178">G183</f>
        <v>1258.279758243287</v>
      </c>
      <c r="H184" s="18">
        <f t="shared" si="178"/>
        <v>202.94834810375596</v>
      </c>
      <c r="I184" s="41">
        <f t="shared" si="131"/>
        <v>0.11580000000000001</v>
      </c>
      <c r="J184" s="18">
        <f t="shared" si="146"/>
        <v>79</v>
      </c>
      <c r="K184" s="18">
        <f t="shared" si="143"/>
        <v>4657341.4210821297</v>
      </c>
      <c r="L184" s="18">
        <f t="shared" si="144"/>
        <v>2661070.418489228</v>
      </c>
      <c r="M184" s="18">
        <v>0</v>
      </c>
      <c r="N184" s="18">
        <f t="shared" si="139"/>
        <v>2661070.418489228</v>
      </c>
    </row>
    <row r="185" spans="1:14" x14ac:dyDescent="0.25">
      <c r="A185" s="31">
        <v>163</v>
      </c>
      <c r="B185" s="32">
        <v>49069</v>
      </c>
      <c r="C185" s="18">
        <f t="shared" si="140"/>
        <v>50169.747345413736</v>
      </c>
      <c r="D185" s="18">
        <f t="shared" si="156"/>
        <v>48708.519239066693</v>
      </c>
      <c r="E185" s="18">
        <f t="shared" si="141"/>
        <v>23029.189700645638</v>
      </c>
      <c r="F185" s="18">
        <f t="shared" si="128"/>
        <v>25679.329538421054</v>
      </c>
      <c r="G185" s="18">
        <f t="shared" ref="G185:H185" si="179">G184</f>
        <v>1258.279758243287</v>
      </c>
      <c r="H185" s="18">
        <f t="shared" si="179"/>
        <v>202.94834810375596</v>
      </c>
      <c r="I185" s="41">
        <f t="shared" si="131"/>
        <v>0.11580000000000001</v>
      </c>
      <c r="J185" s="18">
        <f t="shared" si="146"/>
        <v>78</v>
      </c>
      <c r="K185" s="18">
        <f t="shared" si="143"/>
        <v>4683020.7506205505</v>
      </c>
      <c r="L185" s="18">
        <f t="shared" si="144"/>
        <v>2638041.2287885821</v>
      </c>
      <c r="M185" s="18">
        <v>0</v>
      </c>
      <c r="N185" s="18">
        <f t="shared" si="139"/>
        <v>2638041.2287885821</v>
      </c>
    </row>
    <row r="186" spans="1:14" x14ac:dyDescent="0.25">
      <c r="A186" s="31">
        <v>164</v>
      </c>
      <c r="B186" s="32">
        <v>49100</v>
      </c>
      <c r="C186" s="18">
        <f t="shared" si="140"/>
        <v>50169.747345413729</v>
      </c>
      <c r="D186" s="18">
        <f t="shared" si="156"/>
        <v>48708.519239066685</v>
      </c>
      <c r="E186" s="18">
        <f t="shared" si="141"/>
        <v>23251.421381256867</v>
      </c>
      <c r="F186" s="18">
        <f t="shared" si="128"/>
        <v>25457.097857809818</v>
      </c>
      <c r="G186" s="18">
        <f t="shared" ref="G186:H186" si="180">G185</f>
        <v>1258.279758243287</v>
      </c>
      <c r="H186" s="18">
        <f t="shared" si="180"/>
        <v>202.94834810375596</v>
      </c>
      <c r="I186" s="41">
        <f t="shared" si="131"/>
        <v>0.11580000000000001</v>
      </c>
      <c r="J186" s="18">
        <f t="shared" si="146"/>
        <v>77</v>
      </c>
      <c r="K186" s="18">
        <f t="shared" si="143"/>
        <v>4708477.8484783601</v>
      </c>
      <c r="L186" s="18">
        <f t="shared" si="144"/>
        <v>2614789.8074073251</v>
      </c>
      <c r="M186" s="18">
        <v>0</v>
      </c>
      <c r="N186" s="18">
        <f t="shared" si="139"/>
        <v>2614789.8074073251</v>
      </c>
    </row>
    <row r="187" spans="1:14" x14ac:dyDescent="0.25">
      <c r="A187" s="31">
        <v>165</v>
      </c>
      <c r="B187" s="32">
        <v>49130</v>
      </c>
      <c r="C187" s="18">
        <f t="shared" si="140"/>
        <v>50169.747345413722</v>
      </c>
      <c r="D187" s="18">
        <f t="shared" si="156"/>
        <v>48708.519239066678</v>
      </c>
      <c r="E187" s="18">
        <f t="shared" si="141"/>
        <v>23475.797597585988</v>
      </c>
      <c r="F187" s="18">
        <f t="shared" si="128"/>
        <v>25232.72164148069</v>
      </c>
      <c r="G187" s="18">
        <f t="shared" ref="G187:H187" si="181">G186</f>
        <v>1258.279758243287</v>
      </c>
      <c r="H187" s="18">
        <f t="shared" si="181"/>
        <v>202.94834810375596</v>
      </c>
      <c r="I187" s="41">
        <f t="shared" si="131"/>
        <v>0.11580000000000001</v>
      </c>
      <c r="J187" s="18">
        <f t="shared" si="146"/>
        <v>76</v>
      </c>
      <c r="K187" s="18">
        <f t="shared" si="143"/>
        <v>4733710.570119841</v>
      </c>
      <c r="L187" s="18">
        <f t="shared" si="144"/>
        <v>2591314.009809739</v>
      </c>
      <c r="M187" s="18">
        <v>0</v>
      </c>
      <c r="N187" s="18">
        <f t="shared" si="139"/>
        <v>2591314.009809739</v>
      </c>
    </row>
    <row r="188" spans="1:14" x14ac:dyDescent="0.25">
      <c r="A188" s="31">
        <v>166</v>
      </c>
      <c r="B188" s="32">
        <v>49161</v>
      </c>
      <c r="C188" s="18">
        <f t="shared" si="140"/>
        <v>50169.747345413729</v>
      </c>
      <c r="D188" s="18">
        <f t="shared" si="156"/>
        <v>48708.519239066685</v>
      </c>
      <c r="E188" s="18">
        <f t="shared" si="141"/>
        <v>23702.339044402699</v>
      </c>
      <c r="F188" s="18">
        <f t="shared" si="128"/>
        <v>25006.180194663986</v>
      </c>
      <c r="G188" s="18">
        <f t="shared" ref="G188:H188" si="182">G187</f>
        <v>1258.279758243287</v>
      </c>
      <c r="H188" s="18">
        <f t="shared" si="182"/>
        <v>202.94834810375596</v>
      </c>
      <c r="I188" s="41">
        <f t="shared" si="131"/>
        <v>0.11580000000000001</v>
      </c>
      <c r="J188" s="18">
        <f t="shared" si="146"/>
        <v>75</v>
      </c>
      <c r="K188" s="18">
        <f t="shared" si="143"/>
        <v>4758716.7503145048</v>
      </c>
      <c r="L188" s="18">
        <f t="shared" si="144"/>
        <v>2567611.6707653361</v>
      </c>
      <c r="M188" s="18">
        <v>0</v>
      </c>
      <c r="N188" s="18">
        <f t="shared" si="139"/>
        <v>2567611.6707653361</v>
      </c>
    </row>
    <row r="189" spans="1:14" x14ac:dyDescent="0.25">
      <c r="A189" s="31">
        <v>167</v>
      </c>
      <c r="B189" s="32">
        <v>49192</v>
      </c>
      <c r="C189" s="18">
        <f t="shared" si="140"/>
        <v>50169.747345413722</v>
      </c>
      <c r="D189" s="18">
        <f t="shared" si="156"/>
        <v>48708.519239066678</v>
      </c>
      <c r="E189" s="18">
        <f t="shared" si="141"/>
        <v>23931.066616181182</v>
      </c>
      <c r="F189" s="18">
        <f t="shared" si="128"/>
        <v>24777.452622885496</v>
      </c>
      <c r="G189" s="18">
        <f t="shared" ref="G189:H189" si="183">G188</f>
        <v>1258.279758243287</v>
      </c>
      <c r="H189" s="18">
        <f t="shared" si="183"/>
        <v>202.94834810375596</v>
      </c>
      <c r="I189" s="41">
        <f t="shared" si="131"/>
        <v>0.11580000000000001</v>
      </c>
      <c r="J189" s="18">
        <f t="shared" si="146"/>
        <v>74</v>
      </c>
      <c r="K189" s="18">
        <f t="shared" si="143"/>
        <v>4783494.2029373907</v>
      </c>
      <c r="L189" s="18">
        <f t="shared" si="144"/>
        <v>2543680.6041491549</v>
      </c>
      <c r="M189" s="18">
        <v>0</v>
      </c>
      <c r="N189" s="18">
        <f t="shared" si="139"/>
        <v>2543680.6041491549</v>
      </c>
    </row>
    <row r="190" spans="1:14" x14ac:dyDescent="0.25">
      <c r="A190" s="31">
        <v>168</v>
      </c>
      <c r="B190" s="32">
        <v>49222</v>
      </c>
      <c r="C190" s="18">
        <f t="shared" si="140"/>
        <v>50169.747345413722</v>
      </c>
      <c r="D190" s="18">
        <f t="shared" si="156"/>
        <v>48708.519239066678</v>
      </c>
      <c r="E190" s="18">
        <f t="shared" si="141"/>
        <v>24162.001409027333</v>
      </c>
      <c r="F190" s="18">
        <f t="shared" si="128"/>
        <v>24546.517830039345</v>
      </c>
      <c r="G190" s="18">
        <f t="shared" ref="G190:H190" si="184">G189</f>
        <v>1258.279758243287</v>
      </c>
      <c r="H190" s="18">
        <f t="shared" si="184"/>
        <v>202.94834810375596</v>
      </c>
      <c r="I190" s="41">
        <f t="shared" si="131"/>
        <v>0.11580000000000001</v>
      </c>
      <c r="J190" s="18">
        <f t="shared" si="146"/>
        <v>73</v>
      </c>
      <c r="K190" s="18">
        <f t="shared" si="143"/>
        <v>4808040.72076743</v>
      </c>
      <c r="L190" s="18">
        <f t="shared" si="144"/>
        <v>2519518.6027401276</v>
      </c>
      <c r="M190" s="18">
        <v>0</v>
      </c>
      <c r="N190" s="18">
        <f t="shared" si="139"/>
        <v>2519518.6027401276</v>
      </c>
    </row>
    <row r="191" spans="1:14" x14ac:dyDescent="0.25">
      <c r="A191" s="31">
        <v>169</v>
      </c>
      <c r="B191" s="32">
        <v>49253</v>
      </c>
      <c r="C191" s="18">
        <f t="shared" si="140"/>
        <v>50169.747345413729</v>
      </c>
      <c r="D191" s="18">
        <f t="shared" si="156"/>
        <v>48708.519239066685</v>
      </c>
      <c r="E191" s="18">
        <f t="shared" si="141"/>
        <v>24395.164722624449</v>
      </c>
      <c r="F191" s="18">
        <f t="shared" si="128"/>
        <v>24313.354516442236</v>
      </c>
      <c r="G191" s="18">
        <f t="shared" ref="G191:H191" si="185">G190</f>
        <v>1258.279758243287</v>
      </c>
      <c r="H191" s="18">
        <f t="shared" si="185"/>
        <v>202.94834810375596</v>
      </c>
      <c r="I191" s="41">
        <f t="shared" si="131"/>
        <v>0.11580000000000001</v>
      </c>
      <c r="J191" s="18">
        <f t="shared" si="146"/>
        <v>72</v>
      </c>
      <c r="K191" s="18">
        <f t="shared" si="143"/>
        <v>4832354.075283872</v>
      </c>
      <c r="L191" s="18">
        <f t="shared" si="144"/>
        <v>2495123.4380175034</v>
      </c>
      <c r="M191" s="18">
        <v>0</v>
      </c>
      <c r="N191" s="18">
        <f t="shared" si="139"/>
        <v>2495123.4380175034</v>
      </c>
    </row>
    <row r="192" spans="1:14" x14ac:dyDescent="0.25">
      <c r="A192" s="31">
        <v>170</v>
      </c>
      <c r="B192" s="32">
        <v>49283</v>
      </c>
      <c r="C192" s="18">
        <f t="shared" si="140"/>
        <v>50169.747345413722</v>
      </c>
      <c r="D192" s="18">
        <f t="shared" si="156"/>
        <v>48708.519239066678</v>
      </c>
      <c r="E192" s="18">
        <f t="shared" si="141"/>
        <v>24630.578062197765</v>
      </c>
      <c r="F192" s="18">
        <f t="shared" si="128"/>
        <v>24077.941176868913</v>
      </c>
      <c r="G192" s="18">
        <f t="shared" ref="G192:H192" si="186">G191</f>
        <v>1258.279758243287</v>
      </c>
      <c r="H192" s="18">
        <f t="shared" si="186"/>
        <v>202.94834810375596</v>
      </c>
      <c r="I192" s="41">
        <f t="shared" si="131"/>
        <v>0.11580000000000001</v>
      </c>
      <c r="J192" s="18">
        <f t="shared" si="146"/>
        <v>71</v>
      </c>
      <c r="K192" s="18">
        <f t="shared" si="143"/>
        <v>4856432.0164607409</v>
      </c>
      <c r="L192" s="18">
        <f t="shared" si="144"/>
        <v>2470492.8599553057</v>
      </c>
      <c r="M192" s="18">
        <v>0</v>
      </c>
      <c r="N192" s="18">
        <f t="shared" si="139"/>
        <v>2470492.8599553057</v>
      </c>
    </row>
    <row r="193" spans="1:14" x14ac:dyDescent="0.25">
      <c r="A193" s="31">
        <v>171</v>
      </c>
      <c r="B193" s="32">
        <v>49314</v>
      </c>
      <c r="C193" s="18">
        <f t="shared" si="140"/>
        <v>50169.747345413729</v>
      </c>
      <c r="D193" s="18">
        <f t="shared" si="156"/>
        <v>48708.519239066685</v>
      </c>
      <c r="E193" s="18">
        <f t="shared" si="141"/>
        <v>24868.263140497984</v>
      </c>
      <c r="F193" s="18">
        <f t="shared" si="128"/>
        <v>23840.256098568701</v>
      </c>
      <c r="G193" s="18">
        <f t="shared" ref="G193:H193" si="187">G192</f>
        <v>1258.279758243287</v>
      </c>
      <c r="H193" s="18">
        <f t="shared" si="187"/>
        <v>202.94834810375596</v>
      </c>
      <c r="I193" s="41">
        <f t="shared" si="131"/>
        <v>0.11580000000000001</v>
      </c>
      <c r="J193" s="18">
        <f t="shared" si="146"/>
        <v>70</v>
      </c>
      <c r="K193" s="18">
        <f t="shared" si="143"/>
        <v>4880272.2725593094</v>
      </c>
      <c r="L193" s="18">
        <f t="shared" si="144"/>
        <v>2445624.5968148075</v>
      </c>
      <c r="M193" s="18">
        <v>0</v>
      </c>
      <c r="N193" s="18">
        <f t="shared" si="139"/>
        <v>2445624.5968148075</v>
      </c>
    </row>
    <row r="194" spans="1:14" x14ac:dyDescent="0.25">
      <c r="A194" s="31">
        <v>172</v>
      </c>
      <c r="B194" s="32">
        <v>49345</v>
      </c>
      <c r="C194" s="18">
        <f t="shared" si="140"/>
        <v>50169.747345413722</v>
      </c>
      <c r="D194" s="18">
        <f t="shared" si="156"/>
        <v>48708.519239066678</v>
      </c>
      <c r="E194" s="18">
        <f t="shared" si="141"/>
        <v>25108.241879803783</v>
      </c>
      <c r="F194" s="18">
        <f t="shared" si="128"/>
        <v>23600.277359262895</v>
      </c>
      <c r="G194" s="18">
        <f t="shared" ref="G194:H194" si="188">G193</f>
        <v>1258.279758243287</v>
      </c>
      <c r="H194" s="18">
        <f t="shared" si="188"/>
        <v>202.94834810375596</v>
      </c>
      <c r="I194" s="41">
        <f t="shared" si="131"/>
        <v>0.11580000000000001</v>
      </c>
      <c r="J194" s="18">
        <f t="shared" si="146"/>
        <v>69</v>
      </c>
      <c r="K194" s="18">
        <f t="shared" si="143"/>
        <v>4903872.5499185724</v>
      </c>
      <c r="L194" s="18">
        <f t="shared" si="144"/>
        <v>2420516.3549350039</v>
      </c>
      <c r="M194" s="18">
        <v>0</v>
      </c>
      <c r="N194" s="18">
        <f t="shared" si="139"/>
        <v>2420516.3549350039</v>
      </c>
    </row>
    <row r="195" spans="1:14" x14ac:dyDescent="0.25">
      <c r="A195" s="31">
        <v>173</v>
      </c>
      <c r="B195" s="32">
        <v>49373</v>
      </c>
      <c r="C195" s="18">
        <f t="shared" si="140"/>
        <v>50169.747345413729</v>
      </c>
      <c r="D195" s="18">
        <f t="shared" si="156"/>
        <v>48708.519239066685</v>
      </c>
      <c r="E195" s="18">
        <f t="shared" si="141"/>
        <v>25350.536413943897</v>
      </c>
      <c r="F195" s="18">
        <f t="shared" si="128"/>
        <v>23357.982825122788</v>
      </c>
      <c r="G195" s="18">
        <f t="shared" ref="G195:H195" si="189">G194</f>
        <v>1258.279758243287</v>
      </c>
      <c r="H195" s="18">
        <f t="shared" si="189"/>
        <v>202.94834810375596</v>
      </c>
      <c r="I195" s="41">
        <f t="shared" si="131"/>
        <v>0.11580000000000001</v>
      </c>
      <c r="J195" s="18">
        <f t="shared" si="146"/>
        <v>68</v>
      </c>
      <c r="K195" s="18">
        <f t="shared" si="143"/>
        <v>4927230.5327436952</v>
      </c>
      <c r="L195" s="18">
        <f t="shared" si="144"/>
        <v>2395165.81852106</v>
      </c>
      <c r="M195" s="18">
        <v>0</v>
      </c>
      <c r="N195" s="18">
        <f t="shared" si="139"/>
        <v>2395165.81852106</v>
      </c>
    </row>
    <row r="196" spans="1:14" x14ac:dyDescent="0.25">
      <c r="A196" s="31">
        <v>174</v>
      </c>
      <c r="B196" s="32">
        <v>49404</v>
      </c>
      <c r="C196" s="18">
        <f t="shared" si="140"/>
        <v>50169.747345413729</v>
      </c>
      <c r="D196" s="18">
        <f t="shared" si="156"/>
        <v>48708.519239066685</v>
      </c>
      <c r="E196" s="18">
        <f t="shared" si="141"/>
        <v>25595.169090338451</v>
      </c>
      <c r="F196" s="18">
        <f t="shared" si="128"/>
        <v>23113.350148728234</v>
      </c>
      <c r="G196" s="18">
        <f t="shared" ref="G196:H196" si="190">G195</f>
        <v>1258.279758243287</v>
      </c>
      <c r="H196" s="18">
        <f t="shared" si="190"/>
        <v>202.94834810375596</v>
      </c>
      <c r="I196" s="41">
        <f t="shared" si="131"/>
        <v>0.11580000000000001</v>
      </c>
      <c r="J196" s="18">
        <f t="shared" si="146"/>
        <v>67</v>
      </c>
      <c r="K196" s="18">
        <f t="shared" si="143"/>
        <v>4950343.8828924233</v>
      </c>
      <c r="L196" s="18">
        <f t="shared" si="144"/>
        <v>2369570.6494307215</v>
      </c>
      <c r="M196" s="18">
        <v>0</v>
      </c>
      <c r="N196" s="18">
        <f t="shared" si="139"/>
        <v>2369570.6494307215</v>
      </c>
    </row>
    <row r="197" spans="1:14" x14ac:dyDescent="0.25">
      <c r="A197" s="31">
        <v>175</v>
      </c>
      <c r="B197" s="32">
        <v>49434</v>
      </c>
      <c r="C197" s="18">
        <f t="shared" si="140"/>
        <v>50169.747345413722</v>
      </c>
      <c r="D197" s="18">
        <f t="shared" si="156"/>
        <v>48708.519239066678</v>
      </c>
      <c r="E197" s="18">
        <f t="shared" si="141"/>
        <v>25842.162472060212</v>
      </c>
      <c r="F197" s="18">
        <f t="shared" si="128"/>
        <v>22866.356767006466</v>
      </c>
      <c r="G197" s="18">
        <f t="shared" ref="G197:H197" si="191">G196</f>
        <v>1258.279758243287</v>
      </c>
      <c r="H197" s="18">
        <f t="shared" si="191"/>
        <v>202.94834810375596</v>
      </c>
      <c r="I197" s="41">
        <f t="shared" si="131"/>
        <v>0.11580000000000001</v>
      </c>
      <c r="J197" s="18">
        <f t="shared" si="146"/>
        <v>66</v>
      </c>
      <c r="K197" s="18">
        <f t="shared" si="143"/>
        <v>4973210.2396594295</v>
      </c>
      <c r="L197" s="18">
        <f t="shared" si="144"/>
        <v>2343728.4869586611</v>
      </c>
      <c r="M197" s="18">
        <v>0</v>
      </c>
      <c r="N197" s="18">
        <f t="shared" si="139"/>
        <v>2343728.4869586611</v>
      </c>
    </row>
    <row r="198" spans="1:14" x14ac:dyDescent="0.25">
      <c r="A198" s="31">
        <v>176</v>
      </c>
      <c r="B198" s="32">
        <v>49465</v>
      </c>
      <c r="C198" s="18">
        <f t="shared" si="140"/>
        <v>50169.747345413722</v>
      </c>
      <c r="D198" s="18">
        <f t="shared" si="156"/>
        <v>48708.519239066678</v>
      </c>
      <c r="E198" s="18">
        <f t="shared" si="141"/>
        <v>26091.539339915595</v>
      </c>
      <c r="F198" s="18">
        <f t="shared" si="128"/>
        <v>22616.979899151083</v>
      </c>
      <c r="G198" s="18">
        <f t="shared" ref="G198:H198" si="192">G197</f>
        <v>1258.279758243287</v>
      </c>
      <c r="H198" s="18">
        <f t="shared" si="192"/>
        <v>202.94834810375596</v>
      </c>
      <c r="I198" s="41">
        <f t="shared" si="131"/>
        <v>0.11580000000000001</v>
      </c>
      <c r="J198" s="18">
        <f t="shared" si="146"/>
        <v>65</v>
      </c>
      <c r="K198" s="18">
        <f t="shared" si="143"/>
        <v>4995827.2195585808</v>
      </c>
      <c r="L198" s="18">
        <f t="shared" si="144"/>
        <v>2317636.9476187457</v>
      </c>
      <c r="M198" s="18">
        <v>0</v>
      </c>
      <c r="N198" s="18">
        <f t="shared" si="139"/>
        <v>2317636.9476187457</v>
      </c>
    </row>
    <row r="199" spans="1:14" x14ac:dyDescent="0.25">
      <c r="A199" s="31">
        <v>177</v>
      </c>
      <c r="B199" s="32">
        <v>49495</v>
      </c>
      <c r="C199" s="18">
        <f t="shared" si="140"/>
        <v>50169.747345413729</v>
      </c>
      <c r="D199" s="18">
        <f t="shared" si="156"/>
        <v>48708.519239066685</v>
      </c>
      <c r="E199" s="18">
        <f t="shared" si="141"/>
        <v>26343.322694545783</v>
      </c>
      <c r="F199" s="18">
        <f t="shared" si="128"/>
        <v>22365.196544520903</v>
      </c>
      <c r="G199" s="18">
        <f t="shared" ref="G199:H199" si="193">G198</f>
        <v>1258.279758243287</v>
      </c>
      <c r="H199" s="18">
        <f t="shared" si="193"/>
        <v>202.94834810375596</v>
      </c>
      <c r="I199" s="41">
        <f t="shared" si="131"/>
        <v>0.11580000000000001</v>
      </c>
      <c r="J199" s="18">
        <f t="shared" si="146"/>
        <v>64</v>
      </c>
      <c r="K199" s="18">
        <f t="shared" si="143"/>
        <v>5018192.4161031013</v>
      </c>
      <c r="L199" s="18">
        <f t="shared" si="144"/>
        <v>2291293.6249242001</v>
      </c>
      <c r="M199" s="18">
        <v>0</v>
      </c>
      <c r="N199" s="18">
        <f t="shared" si="139"/>
        <v>2291293.6249242001</v>
      </c>
    </row>
    <row r="200" spans="1:14" x14ac:dyDescent="0.25">
      <c r="A200" s="31">
        <v>178</v>
      </c>
      <c r="B200" s="32">
        <v>49526</v>
      </c>
      <c r="C200" s="18">
        <f t="shared" si="140"/>
        <v>50169.747345413736</v>
      </c>
      <c r="D200" s="18">
        <f t="shared" si="156"/>
        <v>48708.519239066693</v>
      </c>
      <c r="E200" s="18">
        <f t="shared" si="141"/>
        <v>26597.535758548158</v>
      </c>
      <c r="F200" s="18">
        <f t="shared" si="128"/>
        <v>22110.983480518535</v>
      </c>
      <c r="G200" s="18">
        <f t="shared" ref="G200:H200" si="194">G199</f>
        <v>1258.279758243287</v>
      </c>
      <c r="H200" s="18">
        <f t="shared" si="194"/>
        <v>202.94834810375596</v>
      </c>
      <c r="I200" s="41">
        <f t="shared" si="131"/>
        <v>0.11580000000000001</v>
      </c>
      <c r="J200" s="18">
        <f t="shared" si="146"/>
        <v>63</v>
      </c>
      <c r="K200" s="18">
        <f t="shared" si="143"/>
        <v>5040303.39958362</v>
      </c>
      <c r="L200" s="18">
        <f t="shared" si="144"/>
        <v>2264696.0891656522</v>
      </c>
      <c r="M200" s="18">
        <v>0</v>
      </c>
      <c r="N200" s="18">
        <f t="shared" si="139"/>
        <v>2264696.0891656522</v>
      </c>
    </row>
    <row r="201" spans="1:14" x14ac:dyDescent="0.25">
      <c r="A201" s="31">
        <v>179</v>
      </c>
      <c r="B201" s="32">
        <v>49557</v>
      </c>
      <c r="C201" s="18">
        <f t="shared" si="140"/>
        <v>50169.747345413736</v>
      </c>
      <c r="D201" s="18">
        <f t="shared" si="156"/>
        <v>48708.519239066693</v>
      </c>
      <c r="E201" s="18">
        <f t="shared" si="141"/>
        <v>26854.201978618148</v>
      </c>
      <c r="F201" s="18">
        <f t="shared" si="128"/>
        <v>21854.317260448544</v>
      </c>
      <c r="G201" s="18">
        <f t="shared" ref="G201:H201" si="195">G200</f>
        <v>1258.279758243287</v>
      </c>
      <c r="H201" s="18">
        <f t="shared" si="195"/>
        <v>202.94834810375596</v>
      </c>
      <c r="I201" s="41">
        <f t="shared" si="131"/>
        <v>0.11580000000000001</v>
      </c>
      <c r="J201" s="18">
        <f t="shared" si="146"/>
        <v>62</v>
      </c>
      <c r="K201" s="18">
        <f t="shared" si="143"/>
        <v>5062157.7168440688</v>
      </c>
      <c r="L201" s="18">
        <f t="shared" si="144"/>
        <v>2237841.8871870339</v>
      </c>
      <c r="M201" s="18">
        <v>0</v>
      </c>
      <c r="N201" s="18">
        <f t="shared" si="139"/>
        <v>2237841.8871870339</v>
      </c>
    </row>
    <row r="202" spans="1:14" x14ac:dyDescent="0.25">
      <c r="A202" s="31">
        <v>180</v>
      </c>
      <c r="B202" s="32">
        <v>49587</v>
      </c>
      <c r="C202" s="18">
        <f t="shared" si="140"/>
        <v>50169.747345413736</v>
      </c>
      <c r="D202" s="18">
        <f t="shared" si="156"/>
        <v>48708.519239066693</v>
      </c>
      <c r="E202" s="18">
        <f t="shared" si="141"/>
        <v>27113.34502771181</v>
      </c>
      <c r="F202" s="18">
        <f t="shared" si="128"/>
        <v>21595.174211354883</v>
      </c>
      <c r="G202" s="18">
        <f t="shared" ref="G202:H202" si="196">G201</f>
        <v>1258.279758243287</v>
      </c>
      <c r="H202" s="18">
        <f t="shared" si="196"/>
        <v>202.94834810375596</v>
      </c>
      <c r="I202" s="41">
        <f t="shared" si="131"/>
        <v>0.11580000000000001</v>
      </c>
      <c r="J202" s="18">
        <f t="shared" si="146"/>
        <v>61</v>
      </c>
      <c r="K202" s="18">
        <f t="shared" si="143"/>
        <v>5083752.8910554238</v>
      </c>
      <c r="L202" s="18">
        <f t="shared" si="144"/>
        <v>2210728.5421593222</v>
      </c>
      <c r="M202" s="18">
        <v>0</v>
      </c>
      <c r="N202" s="18">
        <f t="shared" si="139"/>
        <v>2210728.5421593222</v>
      </c>
    </row>
    <row r="203" spans="1:14" x14ac:dyDescent="0.25">
      <c r="A203" s="31">
        <v>181</v>
      </c>
      <c r="B203" s="32">
        <v>49618</v>
      </c>
      <c r="C203" s="18">
        <f t="shared" si="140"/>
        <v>50169.747345413736</v>
      </c>
      <c r="D203" s="18">
        <f t="shared" si="156"/>
        <v>48708.519239066693</v>
      </c>
      <c r="E203" s="18">
        <f t="shared" si="141"/>
        <v>27374.988807229231</v>
      </c>
      <c r="F203" s="18">
        <f t="shared" si="128"/>
        <v>21333.530431837462</v>
      </c>
      <c r="G203" s="18">
        <f t="shared" ref="G203:H203" si="197">G202</f>
        <v>1258.279758243287</v>
      </c>
      <c r="H203" s="18">
        <f t="shared" si="197"/>
        <v>202.94834810375596</v>
      </c>
      <c r="I203" s="41">
        <f t="shared" si="131"/>
        <v>0.11580000000000001</v>
      </c>
      <c r="J203" s="18">
        <f t="shared" si="146"/>
        <v>60</v>
      </c>
      <c r="K203" s="18">
        <f t="shared" si="143"/>
        <v>5105086.4214872615</v>
      </c>
      <c r="L203" s="18">
        <f t="shared" si="144"/>
        <v>2183353.5533520929</v>
      </c>
      <c r="M203" s="18">
        <v>0</v>
      </c>
      <c r="N203" s="18">
        <f t="shared" si="139"/>
        <v>2183353.5533520929</v>
      </c>
    </row>
    <row r="204" spans="1:14" x14ac:dyDescent="0.25">
      <c r="A204" s="31">
        <v>182</v>
      </c>
      <c r="B204" s="32">
        <v>49648</v>
      </c>
      <c r="C204" s="18">
        <f t="shared" si="140"/>
        <v>50169.747345413729</v>
      </c>
      <c r="D204" s="18">
        <f t="shared" si="156"/>
        <v>48708.519239066685</v>
      </c>
      <c r="E204" s="18">
        <f t="shared" si="141"/>
        <v>27639.157449218987</v>
      </c>
      <c r="F204" s="18">
        <f t="shared" si="128"/>
        <v>21069.361789847699</v>
      </c>
      <c r="G204" s="18">
        <f t="shared" ref="G204:H204" si="198">G203</f>
        <v>1258.279758243287</v>
      </c>
      <c r="H204" s="18">
        <f t="shared" si="198"/>
        <v>202.94834810375596</v>
      </c>
      <c r="I204" s="41">
        <f t="shared" si="131"/>
        <v>0.11580000000000001</v>
      </c>
      <c r="J204" s="18">
        <f t="shared" si="146"/>
        <v>59</v>
      </c>
      <c r="K204" s="18">
        <f t="shared" si="143"/>
        <v>5126155.7832771093</v>
      </c>
      <c r="L204" s="18">
        <f t="shared" si="144"/>
        <v>2155714.3959028739</v>
      </c>
      <c r="M204" s="18">
        <v>0</v>
      </c>
      <c r="N204" s="18">
        <f t="shared" si="139"/>
        <v>2155714.3959028739</v>
      </c>
    </row>
    <row r="205" spans="1:14" x14ac:dyDescent="0.25">
      <c r="A205" s="31">
        <v>183</v>
      </c>
      <c r="B205" s="32">
        <v>49679</v>
      </c>
      <c r="C205" s="18">
        <f t="shared" si="140"/>
        <v>50169.747345413729</v>
      </c>
      <c r="D205" s="18">
        <f t="shared" si="156"/>
        <v>48708.519239066685</v>
      </c>
      <c r="E205" s="18">
        <f t="shared" si="141"/>
        <v>27905.875318603947</v>
      </c>
      <c r="F205" s="18">
        <f t="shared" si="128"/>
        <v>20802.643920462739</v>
      </c>
      <c r="G205" s="18">
        <f t="shared" ref="G205:H205" si="199">G204</f>
        <v>1258.279758243287</v>
      </c>
      <c r="H205" s="18">
        <f t="shared" si="199"/>
        <v>202.94834810375596</v>
      </c>
      <c r="I205" s="41">
        <f t="shared" si="131"/>
        <v>0.11580000000000001</v>
      </c>
      <c r="J205" s="18">
        <f t="shared" si="146"/>
        <v>58</v>
      </c>
      <c r="K205" s="18">
        <f t="shared" si="143"/>
        <v>5146958.4271975718</v>
      </c>
      <c r="L205" s="18">
        <f t="shared" si="144"/>
        <v>2127808.5205842699</v>
      </c>
      <c r="M205" s="18">
        <v>0</v>
      </c>
      <c r="N205" s="18">
        <f t="shared" si="139"/>
        <v>2127808.5205842699</v>
      </c>
    </row>
    <row r="206" spans="1:14" x14ac:dyDescent="0.25">
      <c r="A206" s="31">
        <v>184</v>
      </c>
      <c r="B206" s="32">
        <v>49710</v>
      </c>
      <c r="C206" s="18">
        <f t="shared" si="140"/>
        <v>50169.747345413729</v>
      </c>
      <c r="D206" s="18">
        <f t="shared" si="156"/>
        <v>48708.519239066685</v>
      </c>
      <c r="E206" s="18">
        <f t="shared" si="141"/>
        <v>28175.167015428477</v>
      </c>
      <c r="F206" s="18">
        <f t="shared" si="128"/>
        <v>20533.352223638209</v>
      </c>
      <c r="G206" s="18">
        <f t="shared" ref="G206:H206" si="200">G205</f>
        <v>1258.279758243287</v>
      </c>
      <c r="H206" s="18">
        <f t="shared" si="200"/>
        <v>202.94834810375596</v>
      </c>
      <c r="I206" s="41">
        <f t="shared" si="131"/>
        <v>0.11580000000000001</v>
      </c>
      <c r="J206" s="18">
        <f t="shared" si="146"/>
        <v>57</v>
      </c>
      <c r="K206" s="18">
        <f t="shared" si="143"/>
        <v>5167491.7794212103</v>
      </c>
      <c r="L206" s="18">
        <f t="shared" si="144"/>
        <v>2099633.3535688412</v>
      </c>
      <c r="M206" s="18">
        <v>0</v>
      </c>
      <c r="N206" s="18">
        <f t="shared" si="139"/>
        <v>2099633.3535688412</v>
      </c>
    </row>
    <row r="207" spans="1:14" x14ac:dyDescent="0.25">
      <c r="A207" s="31">
        <v>185</v>
      </c>
      <c r="B207" s="32">
        <v>49739</v>
      </c>
      <c r="C207" s="18">
        <f t="shared" si="140"/>
        <v>50169.747345413722</v>
      </c>
      <c r="D207" s="18">
        <f t="shared" si="156"/>
        <v>48708.519239066678</v>
      </c>
      <c r="E207" s="18">
        <f t="shared" si="141"/>
        <v>28447.057377127359</v>
      </c>
      <c r="F207" s="18">
        <f t="shared" ref="F207:F262" si="201">L206*$C$13/360*30</f>
        <v>20261.461861939319</v>
      </c>
      <c r="G207" s="18">
        <f t="shared" ref="G207:H207" si="202">G206</f>
        <v>1258.279758243287</v>
      </c>
      <c r="H207" s="18">
        <f t="shared" si="202"/>
        <v>202.94834810375596</v>
      </c>
      <c r="I207" s="41">
        <f t="shared" si="131"/>
        <v>0.11580000000000001</v>
      </c>
      <c r="J207" s="18">
        <f t="shared" si="146"/>
        <v>56</v>
      </c>
      <c r="K207" s="18">
        <f t="shared" si="143"/>
        <v>5187753.2412831495</v>
      </c>
      <c r="L207" s="18">
        <f t="shared" si="144"/>
        <v>2071186.2961917138</v>
      </c>
      <c r="M207" s="18">
        <v>0</v>
      </c>
      <c r="N207" s="18">
        <f t="shared" si="139"/>
        <v>2071186.2961917138</v>
      </c>
    </row>
    <row r="208" spans="1:14" x14ac:dyDescent="0.25">
      <c r="A208" s="31">
        <v>186</v>
      </c>
      <c r="B208" s="32">
        <v>49770</v>
      </c>
      <c r="C208" s="18">
        <f t="shared" si="140"/>
        <v>50169.747345413729</v>
      </c>
      <c r="D208" s="18">
        <f t="shared" si="156"/>
        <v>48708.519239066685</v>
      </c>
      <c r="E208" s="18">
        <f t="shared" si="141"/>
        <v>28721.571480816645</v>
      </c>
      <c r="F208" s="18">
        <f t="shared" si="201"/>
        <v>19986.94775825004</v>
      </c>
      <c r="G208" s="18">
        <f t="shared" ref="G208:H208" si="203">G207</f>
        <v>1258.279758243287</v>
      </c>
      <c r="H208" s="18">
        <f t="shared" si="203"/>
        <v>202.94834810375596</v>
      </c>
      <c r="I208" s="41">
        <f t="shared" ref="I208:I262" si="204">$C$13</f>
        <v>0.11580000000000001</v>
      </c>
      <c r="J208" s="18">
        <f t="shared" si="146"/>
        <v>55</v>
      </c>
      <c r="K208" s="18">
        <f t="shared" si="143"/>
        <v>5207740.1890413994</v>
      </c>
      <c r="L208" s="18">
        <f t="shared" si="144"/>
        <v>2042464.7247108971</v>
      </c>
      <c r="M208" s="18">
        <v>0</v>
      </c>
      <c r="N208" s="18">
        <f t="shared" si="139"/>
        <v>2042464.7247108971</v>
      </c>
    </row>
    <row r="209" spans="1:14" x14ac:dyDescent="0.25">
      <c r="A209" s="31">
        <v>187</v>
      </c>
      <c r="B209" s="32">
        <v>49800</v>
      </c>
      <c r="C209" s="18">
        <f t="shared" si="140"/>
        <v>50169.747345413722</v>
      </c>
      <c r="D209" s="18">
        <f t="shared" si="156"/>
        <v>48708.519239066678</v>
      </c>
      <c r="E209" s="18">
        <f t="shared" si="141"/>
        <v>28998.734645606517</v>
      </c>
      <c r="F209" s="18">
        <f t="shared" si="201"/>
        <v>19709.784593460161</v>
      </c>
      <c r="G209" s="18">
        <f t="shared" ref="G209:H209" si="205">G208</f>
        <v>1258.279758243287</v>
      </c>
      <c r="H209" s="18">
        <f t="shared" si="205"/>
        <v>202.94834810375596</v>
      </c>
      <c r="I209" s="41">
        <f t="shared" si="204"/>
        <v>0.11580000000000001</v>
      </c>
      <c r="J209" s="18">
        <f t="shared" si="146"/>
        <v>54</v>
      </c>
      <c r="K209" s="18">
        <f t="shared" si="143"/>
        <v>5227449.9736348595</v>
      </c>
      <c r="L209" s="18">
        <f t="shared" si="144"/>
        <v>2013465.9900652906</v>
      </c>
      <c r="M209" s="18">
        <v>0</v>
      </c>
      <c r="N209" s="18">
        <f t="shared" si="139"/>
        <v>2013465.9900652906</v>
      </c>
    </row>
    <row r="210" spans="1:14" x14ac:dyDescent="0.25">
      <c r="A210" s="31">
        <v>188</v>
      </c>
      <c r="B210" s="32">
        <v>49831</v>
      </c>
      <c r="C210" s="18">
        <f t="shared" si="140"/>
        <v>50169.747345413722</v>
      </c>
      <c r="D210" s="18">
        <f t="shared" si="156"/>
        <v>48708.519239066678</v>
      </c>
      <c r="E210" s="18">
        <f t="shared" si="141"/>
        <v>29278.572434936621</v>
      </c>
      <c r="F210" s="18">
        <f t="shared" si="201"/>
        <v>19429.946804130057</v>
      </c>
      <c r="G210" s="18">
        <f t="shared" ref="G210:H210" si="206">G209</f>
        <v>1258.279758243287</v>
      </c>
      <c r="H210" s="18">
        <f t="shared" si="206"/>
        <v>202.94834810375596</v>
      </c>
      <c r="I210" s="41">
        <f t="shared" si="204"/>
        <v>0.11580000000000001</v>
      </c>
      <c r="J210" s="18">
        <f t="shared" si="146"/>
        <v>53</v>
      </c>
      <c r="K210" s="18">
        <f t="shared" si="143"/>
        <v>5246879.92043899</v>
      </c>
      <c r="L210" s="18">
        <f t="shared" si="144"/>
        <v>1984187.4176303539</v>
      </c>
      <c r="M210" s="18">
        <v>0</v>
      </c>
      <c r="N210" s="18">
        <f t="shared" si="139"/>
        <v>1984187.4176303539</v>
      </c>
    </row>
    <row r="211" spans="1:14" x14ac:dyDescent="0.25">
      <c r="A211" s="31">
        <v>189</v>
      </c>
      <c r="B211" s="32">
        <v>49861</v>
      </c>
      <c r="C211" s="18">
        <f t="shared" si="140"/>
        <v>50169.747345413722</v>
      </c>
      <c r="D211" s="18">
        <f t="shared" si="156"/>
        <v>48708.519239066678</v>
      </c>
      <c r="E211" s="18">
        <f t="shared" si="141"/>
        <v>29561.110658933761</v>
      </c>
      <c r="F211" s="18">
        <f t="shared" si="201"/>
        <v>19147.408580132917</v>
      </c>
      <c r="G211" s="18">
        <f t="shared" ref="G211:H211" si="207">G210</f>
        <v>1258.279758243287</v>
      </c>
      <c r="H211" s="18">
        <f t="shared" si="207"/>
        <v>202.94834810375596</v>
      </c>
      <c r="I211" s="41">
        <f t="shared" si="204"/>
        <v>0.11580000000000001</v>
      </c>
      <c r="J211" s="18">
        <f t="shared" si="146"/>
        <v>52</v>
      </c>
      <c r="K211" s="18">
        <f t="shared" si="143"/>
        <v>5266027.3290191228</v>
      </c>
      <c r="L211" s="18">
        <f t="shared" si="144"/>
        <v>1954626.3069714201</v>
      </c>
      <c r="M211" s="18">
        <v>0</v>
      </c>
      <c r="N211" s="18">
        <f t="shared" si="139"/>
        <v>1954626.3069714201</v>
      </c>
    </row>
    <row r="212" spans="1:14" x14ac:dyDescent="0.25">
      <c r="A212" s="31">
        <v>190</v>
      </c>
      <c r="B212" s="32">
        <v>49892</v>
      </c>
      <c r="C212" s="18">
        <f t="shared" si="140"/>
        <v>50169.747345413714</v>
      </c>
      <c r="D212" s="18">
        <f t="shared" si="156"/>
        <v>48708.519239066671</v>
      </c>
      <c r="E212" s="18">
        <f t="shared" si="141"/>
        <v>29846.375376792465</v>
      </c>
      <c r="F212" s="18">
        <f t="shared" si="201"/>
        <v>18862.143862274206</v>
      </c>
      <c r="G212" s="18">
        <f t="shared" ref="G212:H212" si="208">G211</f>
        <v>1258.279758243287</v>
      </c>
      <c r="H212" s="18">
        <f t="shared" si="208"/>
        <v>202.94834810375596</v>
      </c>
      <c r="I212" s="41">
        <f t="shared" si="204"/>
        <v>0.11580000000000001</v>
      </c>
      <c r="J212" s="18">
        <f t="shared" si="146"/>
        <v>51</v>
      </c>
      <c r="K212" s="18">
        <f t="shared" si="143"/>
        <v>5284889.4728813972</v>
      </c>
      <c r="L212" s="18">
        <f t="shared" si="144"/>
        <v>1924779.9315946277</v>
      </c>
      <c r="M212" s="18">
        <v>0</v>
      </c>
      <c r="N212" s="18">
        <f t="shared" si="139"/>
        <v>1924779.9315946277</v>
      </c>
    </row>
    <row r="213" spans="1:14" x14ac:dyDescent="0.25">
      <c r="A213" s="31">
        <v>191</v>
      </c>
      <c r="B213" s="32">
        <v>49923</v>
      </c>
      <c r="C213" s="18">
        <f t="shared" si="140"/>
        <v>50169.747345413722</v>
      </c>
      <c r="D213" s="18">
        <f t="shared" si="156"/>
        <v>48708.519239066678</v>
      </c>
      <c r="E213" s="18">
        <f t="shared" si="141"/>
        <v>30134.392899178521</v>
      </c>
      <c r="F213" s="18">
        <f t="shared" si="201"/>
        <v>18574.126339888157</v>
      </c>
      <c r="G213" s="18">
        <f t="shared" ref="G213:H213" si="209">G212</f>
        <v>1258.279758243287</v>
      </c>
      <c r="H213" s="18">
        <f t="shared" si="209"/>
        <v>202.94834810375596</v>
      </c>
      <c r="I213" s="41">
        <f t="shared" si="204"/>
        <v>0.11580000000000001</v>
      </c>
      <c r="J213" s="18">
        <f t="shared" si="146"/>
        <v>50</v>
      </c>
      <c r="K213" s="18">
        <f t="shared" si="143"/>
        <v>5303463.5992212854</v>
      </c>
      <c r="L213" s="18">
        <f t="shared" si="144"/>
        <v>1894645.5386954492</v>
      </c>
      <c r="M213" s="18">
        <v>0</v>
      </c>
      <c r="N213" s="18">
        <f t="shared" si="139"/>
        <v>1894645.5386954492</v>
      </c>
    </row>
    <row r="214" spans="1:14" x14ac:dyDescent="0.25">
      <c r="A214" s="31">
        <v>192</v>
      </c>
      <c r="B214" s="32">
        <v>49953</v>
      </c>
      <c r="C214" s="18">
        <f t="shared" si="140"/>
        <v>50169.747345413722</v>
      </c>
      <c r="D214" s="18">
        <f t="shared" si="156"/>
        <v>48708.519239066678</v>
      </c>
      <c r="E214" s="18">
        <f t="shared" si="141"/>
        <v>30425.18979065559</v>
      </c>
      <c r="F214" s="18">
        <f t="shared" si="201"/>
        <v>18283.329448411088</v>
      </c>
      <c r="G214" s="18">
        <f t="shared" ref="G214:H214" si="210">G213</f>
        <v>1258.279758243287</v>
      </c>
      <c r="H214" s="18">
        <f t="shared" si="210"/>
        <v>202.94834810375596</v>
      </c>
      <c r="I214" s="41">
        <f t="shared" si="204"/>
        <v>0.11580000000000001</v>
      </c>
      <c r="J214" s="18">
        <f t="shared" si="146"/>
        <v>49</v>
      </c>
      <c r="K214" s="18">
        <f t="shared" si="143"/>
        <v>5321746.9286696967</v>
      </c>
      <c r="L214" s="18">
        <f t="shared" si="144"/>
        <v>1864220.3489047936</v>
      </c>
      <c r="M214" s="18">
        <v>0</v>
      </c>
      <c r="N214" s="18">
        <f t="shared" si="139"/>
        <v>1864220.3489047936</v>
      </c>
    </row>
    <row r="215" spans="1:14" x14ac:dyDescent="0.25">
      <c r="A215" s="31">
        <v>193</v>
      </c>
      <c r="B215" s="32">
        <v>49984</v>
      </c>
      <c r="C215" s="18">
        <f t="shared" si="140"/>
        <v>50169.747345413722</v>
      </c>
      <c r="D215" s="18">
        <f t="shared" si="156"/>
        <v>48708.519239066678</v>
      </c>
      <c r="E215" s="18">
        <f t="shared" si="141"/>
        <v>30718.792872135418</v>
      </c>
      <c r="F215" s="18">
        <f t="shared" si="201"/>
        <v>17989.72636693126</v>
      </c>
      <c r="G215" s="18">
        <f t="shared" ref="G215:H215" si="211">G214</f>
        <v>1258.279758243287</v>
      </c>
      <c r="H215" s="18">
        <f t="shared" si="211"/>
        <v>202.94834810375596</v>
      </c>
      <c r="I215" s="41">
        <f t="shared" si="204"/>
        <v>0.11580000000000001</v>
      </c>
      <c r="J215" s="18">
        <f t="shared" si="146"/>
        <v>48</v>
      </c>
      <c r="K215" s="18">
        <f t="shared" si="143"/>
        <v>5339736.6550366282</v>
      </c>
      <c r="L215" s="18">
        <f t="shared" si="144"/>
        <v>1833501.5560326581</v>
      </c>
      <c r="M215" s="18">
        <v>0</v>
      </c>
      <c r="N215" s="18">
        <f t="shared" ref="N215:N262" si="212">+L215-M215</f>
        <v>1833501.5560326581</v>
      </c>
    </row>
    <row r="216" spans="1:14" x14ac:dyDescent="0.25">
      <c r="A216" s="31">
        <v>194</v>
      </c>
      <c r="B216" s="32">
        <v>50014</v>
      </c>
      <c r="C216" s="18">
        <f t="shared" ref="C216:C262" si="213">+D216+G216+H216</f>
        <v>50169.747345413722</v>
      </c>
      <c r="D216" s="18">
        <f t="shared" si="156"/>
        <v>48708.519239066678</v>
      </c>
      <c r="E216" s="18">
        <f t="shared" ref="E216:E261" si="214">D216-F216</f>
        <v>31015.229223351525</v>
      </c>
      <c r="F216" s="18">
        <f t="shared" si="201"/>
        <v>17693.290015715153</v>
      </c>
      <c r="G216" s="18">
        <f t="shared" ref="G216:H216" si="215">G215</f>
        <v>1258.279758243287</v>
      </c>
      <c r="H216" s="18">
        <f t="shared" si="215"/>
        <v>202.94834810375596</v>
      </c>
      <c r="I216" s="41">
        <f t="shared" si="204"/>
        <v>0.11580000000000001</v>
      </c>
      <c r="J216" s="18">
        <f t="shared" si="146"/>
        <v>47</v>
      </c>
      <c r="K216" s="18">
        <f t="shared" ref="K216:K262" si="216">+K215+F216</f>
        <v>5357429.9450523434</v>
      </c>
      <c r="L216" s="18">
        <f t="shared" ref="L216:L262" si="217">L215-E216</f>
        <v>1802486.3268093066</v>
      </c>
      <c r="M216" s="18">
        <v>0</v>
      </c>
      <c r="N216" s="18">
        <f t="shared" si="212"/>
        <v>1802486.3268093066</v>
      </c>
    </row>
    <row r="217" spans="1:14" x14ac:dyDescent="0.25">
      <c r="A217" s="31">
        <v>195</v>
      </c>
      <c r="B217" s="32">
        <v>50045</v>
      </c>
      <c r="C217" s="18">
        <f t="shared" si="213"/>
        <v>50169.747345413722</v>
      </c>
      <c r="D217" s="18">
        <f t="shared" si="156"/>
        <v>48708.519239066678</v>
      </c>
      <c r="E217" s="18">
        <f t="shared" si="214"/>
        <v>31314.526185356866</v>
      </c>
      <c r="F217" s="18">
        <f t="shared" si="201"/>
        <v>17393.993053709812</v>
      </c>
      <c r="G217" s="18">
        <f t="shared" ref="G217:H217" si="218">G216</f>
        <v>1258.279758243287</v>
      </c>
      <c r="H217" s="18">
        <f t="shared" si="218"/>
        <v>202.94834810375596</v>
      </c>
      <c r="I217" s="41">
        <f t="shared" si="204"/>
        <v>0.11580000000000001</v>
      </c>
      <c r="J217" s="18">
        <f t="shared" ref="J217:J262" si="219">J216-1</f>
        <v>46</v>
      </c>
      <c r="K217" s="18">
        <f t="shared" si="216"/>
        <v>5374823.9381060535</v>
      </c>
      <c r="L217" s="18">
        <f t="shared" si="217"/>
        <v>1771171.8006239498</v>
      </c>
      <c r="M217" s="18">
        <v>0</v>
      </c>
      <c r="N217" s="18">
        <f t="shared" si="212"/>
        <v>1771171.8006239498</v>
      </c>
    </row>
    <row r="218" spans="1:14" x14ac:dyDescent="0.25">
      <c r="A218" s="31">
        <v>196</v>
      </c>
      <c r="B218" s="32">
        <v>50076</v>
      </c>
      <c r="C218" s="18">
        <f t="shared" si="213"/>
        <v>50169.747345413722</v>
      </c>
      <c r="D218" s="18">
        <f t="shared" si="156"/>
        <v>48708.519239066678</v>
      </c>
      <c r="E218" s="18">
        <f t="shared" si="214"/>
        <v>31616.711363045561</v>
      </c>
      <c r="F218" s="18">
        <f t="shared" si="201"/>
        <v>17091.807876021117</v>
      </c>
      <c r="G218" s="18">
        <f t="shared" ref="G218:H218" si="220">G217</f>
        <v>1258.279758243287</v>
      </c>
      <c r="H218" s="18">
        <f t="shared" si="220"/>
        <v>202.94834810375596</v>
      </c>
      <c r="I218" s="41">
        <f t="shared" si="204"/>
        <v>0.11580000000000001</v>
      </c>
      <c r="J218" s="18">
        <f t="shared" si="219"/>
        <v>45</v>
      </c>
      <c r="K218" s="18">
        <f t="shared" si="216"/>
        <v>5391915.7459820742</v>
      </c>
      <c r="L218" s="18">
        <f t="shared" si="217"/>
        <v>1739555.0892609044</v>
      </c>
      <c r="M218" s="18">
        <v>0</v>
      </c>
      <c r="N218" s="18">
        <f t="shared" si="212"/>
        <v>1739555.0892609044</v>
      </c>
    </row>
    <row r="219" spans="1:14" x14ac:dyDescent="0.25">
      <c r="A219" s="31">
        <v>197</v>
      </c>
      <c r="B219" s="32">
        <v>50104</v>
      </c>
      <c r="C219" s="18">
        <f t="shared" si="213"/>
        <v>50169.747345413722</v>
      </c>
      <c r="D219" s="18">
        <f t="shared" si="156"/>
        <v>48708.519239066678</v>
      </c>
      <c r="E219" s="18">
        <f t="shared" si="214"/>
        <v>31921.81262769895</v>
      </c>
      <c r="F219" s="18">
        <f t="shared" si="201"/>
        <v>16786.706611367728</v>
      </c>
      <c r="G219" s="18">
        <f t="shared" ref="G219:H219" si="221">G218</f>
        <v>1258.279758243287</v>
      </c>
      <c r="H219" s="18">
        <f t="shared" si="221"/>
        <v>202.94834810375596</v>
      </c>
      <c r="I219" s="41">
        <f t="shared" si="204"/>
        <v>0.11580000000000001</v>
      </c>
      <c r="J219" s="18">
        <f t="shared" si="219"/>
        <v>44</v>
      </c>
      <c r="K219" s="18">
        <f t="shared" si="216"/>
        <v>5408702.4525934421</v>
      </c>
      <c r="L219" s="18">
        <f t="shared" si="217"/>
        <v>1707633.2766332054</v>
      </c>
      <c r="M219" s="18">
        <v>0</v>
      </c>
      <c r="N219" s="18">
        <f t="shared" si="212"/>
        <v>1707633.2766332054</v>
      </c>
    </row>
    <row r="220" spans="1:14" x14ac:dyDescent="0.25">
      <c r="A220" s="31">
        <v>198</v>
      </c>
      <c r="B220" s="32">
        <v>50135</v>
      </c>
      <c r="C220" s="18">
        <f t="shared" si="213"/>
        <v>50169.747345413722</v>
      </c>
      <c r="D220" s="18">
        <f t="shared" si="156"/>
        <v>48708.519239066678</v>
      </c>
      <c r="E220" s="18">
        <f t="shared" si="214"/>
        <v>32229.858119556244</v>
      </c>
      <c r="F220" s="18">
        <f t="shared" si="201"/>
        <v>16478.661119510434</v>
      </c>
      <c r="G220" s="18">
        <f t="shared" ref="G220:H220" si="222">G219</f>
        <v>1258.279758243287</v>
      </c>
      <c r="H220" s="18">
        <f t="shared" si="222"/>
        <v>202.94834810375596</v>
      </c>
      <c r="I220" s="41">
        <f t="shared" si="204"/>
        <v>0.11580000000000001</v>
      </c>
      <c r="J220" s="18">
        <f t="shared" si="219"/>
        <v>43</v>
      </c>
      <c r="K220" s="18">
        <f t="shared" si="216"/>
        <v>5425181.1137129525</v>
      </c>
      <c r="L220" s="18">
        <f t="shared" si="217"/>
        <v>1675403.4185136491</v>
      </c>
      <c r="M220" s="18">
        <v>0</v>
      </c>
      <c r="N220" s="18">
        <f t="shared" si="212"/>
        <v>1675403.4185136491</v>
      </c>
    </row>
    <row r="221" spans="1:14" x14ac:dyDescent="0.25">
      <c r="A221" s="31">
        <v>199</v>
      </c>
      <c r="B221" s="32">
        <v>50165</v>
      </c>
      <c r="C221" s="18">
        <f t="shared" si="213"/>
        <v>50169.747345413722</v>
      </c>
      <c r="D221" s="18">
        <f t="shared" si="156"/>
        <v>48708.519239066678</v>
      </c>
      <c r="E221" s="18">
        <f t="shared" si="214"/>
        <v>32540.876250409965</v>
      </c>
      <c r="F221" s="18">
        <f t="shared" si="201"/>
        <v>16167.642988656715</v>
      </c>
      <c r="G221" s="18">
        <f t="shared" ref="G221:H221" si="223">G220</f>
        <v>1258.279758243287</v>
      </c>
      <c r="H221" s="18">
        <f t="shared" si="223"/>
        <v>202.94834810375596</v>
      </c>
      <c r="I221" s="41">
        <f t="shared" si="204"/>
        <v>0.11580000000000001</v>
      </c>
      <c r="J221" s="18">
        <f t="shared" si="219"/>
        <v>42</v>
      </c>
      <c r="K221" s="18">
        <f t="shared" si="216"/>
        <v>5441348.7567016091</v>
      </c>
      <c r="L221" s="18">
        <f t="shared" si="217"/>
        <v>1642862.5422632392</v>
      </c>
      <c r="M221" s="18">
        <v>0</v>
      </c>
      <c r="N221" s="18">
        <f t="shared" si="212"/>
        <v>1642862.5422632392</v>
      </c>
    </row>
    <row r="222" spans="1:14" x14ac:dyDescent="0.25">
      <c r="A222" s="31">
        <v>200</v>
      </c>
      <c r="B222" s="32">
        <v>50196</v>
      </c>
      <c r="C222" s="18">
        <f t="shared" si="213"/>
        <v>50169.747345413729</v>
      </c>
      <c r="D222" s="18">
        <f t="shared" si="156"/>
        <v>48708.519239066685</v>
      </c>
      <c r="E222" s="18">
        <f t="shared" si="214"/>
        <v>32854.895706226423</v>
      </c>
      <c r="F222" s="18">
        <f t="shared" si="201"/>
        <v>15853.62353284026</v>
      </c>
      <c r="G222" s="18">
        <f t="shared" ref="G222:H222" si="224">G221</f>
        <v>1258.279758243287</v>
      </c>
      <c r="H222" s="18">
        <f t="shared" si="224"/>
        <v>202.94834810375596</v>
      </c>
      <c r="I222" s="41">
        <f t="shared" si="204"/>
        <v>0.11580000000000001</v>
      </c>
      <c r="J222" s="18">
        <f t="shared" si="219"/>
        <v>41</v>
      </c>
      <c r="K222" s="18">
        <f t="shared" si="216"/>
        <v>5457202.3802344492</v>
      </c>
      <c r="L222" s="18">
        <f t="shared" si="217"/>
        <v>1610007.6465570128</v>
      </c>
      <c r="M222" s="18">
        <v>0</v>
      </c>
      <c r="N222" s="18">
        <f t="shared" si="212"/>
        <v>1610007.6465570128</v>
      </c>
    </row>
    <row r="223" spans="1:14" x14ac:dyDescent="0.25">
      <c r="A223" s="31">
        <v>201</v>
      </c>
      <c r="B223" s="32">
        <v>50226</v>
      </c>
      <c r="C223" s="18">
        <f t="shared" si="213"/>
        <v>50169.747345413729</v>
      </c>
      <c r="D223" s="18">
        <f t="shared" si="156"/>
        <v>48708.519239066685</v>
      </c>
      <c r="E223" s="18">
        <f t="shared" si="214"/>
        <v>33171.945449791514</v>
      </c>
      <c r="F223" s="18">
        <f t="shared" si="201"/>
        <v>15536.573789275175</v>
      </c>
      <c r="G223" s="18">
        <f t="shared" ref="G223:H223" si="225">G222</f>
        <v>1258.279758243287</v>
      </c>
      <c r="H223" s="18">
        <f t="shared" si="225"/>
        <v>202.94834810375596</v>
      </c>
      <c r="I223" s="41">
        <f t="shared" si="204"/>
        <v>0.11580000000000001</v>
      </c>
      <c r="J223" s="18">
        <f t="shared" si="219"/>
        <v>40</v>
      </c>
      <c r="K223" s="18">
        <f t="shared" si="216"/>
        <v>5472738.9540237244</v>
      </c>
      <c r="L223" s="18">
        <f t="shared" si="217"/>
        <v>1576835.7011072212</v>
      </c>
      <c r="M223" s="18">
        <v>0</v>
      </c>
      <c r="N223" s="18">
        <f t="shared" si="212"/>
        <v>1576835.7011072212</v>
      </c>
    </row>
    <row r="224" spans="1:14" x14ac:dyDescent="0.25">
      <c r="A224" s="31">
        <v>202</v>
      </c>
      <c r="B224" s="32">
        <v>50257</v>
      </c>
      <c r="C224" s="18">
        <f t="shared" si="213"/>
        <v>50169.747345413722</v>
      </c>
      <c r="D224" s="18">
        <f t="shared" si="156"/>
        <v>48708.519239066678</v>
      </c>
      <c r="E224" s="18">
        <f t="shared" si="214"/>
        <v>33492.054723381996</v>
      </c>
      <c r="F224" s="18">
        <f t="shared" si="201"/>
        <v>15216.464515684685</v>
      </c>
      <c r="G224" s="18">
        <f t="shared" ref="G224:H224" si="226">G223</f>
        <v>1258.279758243287</v>
      </c>
      <c r="H224" s="18">
        <f t="shared" si="226"/>
        <v>202.94834810375596</v>
      </c>
      <c r="I224" s="41">
        <f t="shared" si="204"/>
        <v>0.11580000000000001</v>
      </c>
      <c r="J224" s="18">
        <f t="shared" si="219"/>
        <v>39</v>
      </c>
      <c r="K224" s="18">
        <f t="shared" si="216"/>
        <v>5487955.4185394095</v>
      </c>
      <c r="L224" s="18">
        <f t="shared" si="217"/>
        <v>1543343.6463838392</v>
      </c>
      <c r="M224" s="18">
        <v>0</v>
      </c>
      <c r="N224" s="18">
        <f t="shared" si="212"/>
        <v>1543343.6463838392</v>
      </c>
    </row>
    <row r="225" spans="1:14" x14ac:dyDescent="0.25">
      <c r="A225" s="31">
        <v>203</v>
      </c>
      <c r="B225" s="32">
        <v>50288</v>
      </c>
      <c r="C225" s="18">
        <f t="shared" si="213"/>
        <v>50169.747345413722</v>
      </c>
      <c r="D225" s="18">
        <f t="shared" si="156"/>
        <v>48708.519239066678</v>
      </c>
      <c r="E225" s="18">
        <f t="shared" si="214"/>
        <v>33815.253051462627</v>
      </c>
      <c r="F225" s="18">
        <f t="shared" si="201"/>
        <v>14893.266187604051</v>
      </c>
      <c r="G225" s="18">
        <f t="shared" ref="G225:H225" si="227">G224</f>
        <v>1258.279758243287</v>
      </c>
      <c r="H225" s="18">
        <f t="shared" si="227"/>
        <v>202.94834810375596</v>
      </c>
      <c r="I225" s="41">
        <f t="shared" si="204"/>
        <v>0.11580000000000001</v>
      </c>
      <c r="J225" s="18">
        <f t="shared" si="219"/>
        <v>38</v>
      </c>
      <c r="K225" s="18">
        <f t="shared" si="216"/>
        <v>5502848.6847270131</v>
      </c>
      <c r="L225" s="18">
        <f t="shared" si="217"/>
        <v>1509528.3933323766</v>
      </c>
      <c r="M225" s="18">
        <v>0</v>
      </c>
      <c r="N225" s="18">
        <f t="shared" si="212"/>
        <v>1509528.3933323766</v>
      </c>
    </row>
    <row r="226" spans="1:14" x14ac:dyDescent="0.25">
      <c r="A226" s="31">
        <v>204</v>
      </c>
      <c r="B226" s="32">
        <v>50318</v>
      </c>
      <c r="C226" s="18">
        <f t="shared" si="213"/>
        <v>50169.747345413714</v>
      </c>
      <c r="D226" s="18">
        <f t="shared" si="156"/>
        <v>48708.519239066671</v>
      </c>
      <c r="E226" s="18">
        <f t="shared" si="214"/>
        <v>34141.570243409238</v>
      </c>
      <c r="F226" s="18">
        <f t="shared" si="201"/>
        <v>14566.948995657434</v>
      </c>
      <c r="G226" s="18">
        <f t="shared" ref="G226:H226" si="228">G225</f>
        <v>1258.279758243287</v>
      </c>
      <c r="H226" s="18">
        <f t="shared" si="228"/>
        <v>202.94834810375596</v>
      </c>
      <c r="I226" s="41">
        <f t="shared" si="204"/>
        <v>0.11580000000000001</v>
      </c>
      <c r="J226" s="18">
        <f t="shared" si="219"/>
        <v>37</v>
      </c>
      <c r="K226" s="18">
        <f t="shared" si="216"/>
        <v>5517415.6337226704</v>
      </c>
      <c r="L226" s="18">
        <f t="shared" si="217"/>
        <v>1475386.8230889675</v>
      </c>
      <c r="M226" s="18">
        <v>0</v>
      </c>
      <c r="N226" s="18">
        <f t="shared" si="212"/>
        <v>1475386.8230889675</v>
      </c>
    </row>
    <row r="227" spans="1:14" x14ac:dyDescent="0.25">
      <c r="A227" s="31">
        <v>205</v>
      </c>
      <c r="B227" s="32">
        <v>50349</v>
      </c>
      <c r="C227" s="18">
        <f t="shared" si="213"/>
        <v>50169.747345413729</v>
      </c>
      <c r="D227" s="18">
        <f t="shared" ref="D227:D262" si="229">PMT(I227/12,J227,-L226)</f>
        <v>48708.519239066685</v>
      </c>
      <c r="E227" s="18">
        <f t="shared" si="214"/>
        <v>34471.036396258147</v>
      </c>
      <c r="F227" s="18">
        <f t="shared" si="201"/>
        <v>14237.482842808538</v>
      </c>
      <c r="G227" s="18">
        <f t="shared" ref="G227:H227" si="230">G226</f>
        <v>1258.279758243287</v>
      </c>
      <c r="H227" s="18">
        <f t="shared" si="230"/>
        <v>202.94834810375596</v>
      </c>
      <c r="I227" s="41">
        <f t="shared" si="204"/>
        <v>0.11580000000000001</v>
      </c>
      <c r="J227" s="18">
        <f t="shared" si="219"/>
        <v>36</v>
      </c>
      <c r="K227" s="18">
        <f t="shared" si="216"/>
        <v>5531653.116565479</v>
      </c>
      <c r="L227" s="18">
        <f t="shared" si="217"/>
        <v>1440915.7866927094</v>
      </c>
      <c r="M227" s="18">
        <v>0</v>
      </c>
      <c r="N227" s="18">
        <f t="shared" si="212"/>
        <v>1440915.7866927094</v>
      </c>
    </row>
    <row r="228" spans="1:14" x14ac:dyDescent="0.25">
      <c r="A228" s="31">
        <v>206</v>
      </c>
      <c r="B228" s="32">
        <v>50379</v>
      </c>
      <c r="C228" s="18">
        <f t="shared" si="213"/>
        <v>50169.747345413722</v>
      </c>
      <c r="D228" s="18">
        <f t="shared" si="229"/>
        <v>48708.519239066678</v>
      </c>
      <c r="E228" s="18">
        <f t="shared" si="214"/>
        <v>34803.681897482027</v>
      </c>
      <c r="F228" s="18">
        <f t="shared" si="201"/>
        <v>13904.837341584649</v>
      </c>
      <c r="G228" s="18">
        <f t="shared" ref="G228:H228" si="231">G227</f>
        <v>1258.279758243287</v>
      </c>
      <c r="H228" s="18">
        <f t="shared" si="231"/>
        <v>202.94834810375596</v>
      </c>
      <c r="I228" s="41">
        <f t="shared" si="204"/>
        <v>0.11580000000000001</v>
      </c>
      <c r="J228" s="18">
        <f t="shared" si="219"/>
        <v>35</v>
      </c>
      <c r="K228" s="18">
        <f t="shared" si="216"/>
        <v>5545557.9539070632</v>
      </c>
      <c r="L228" s="18">
        <f t="shared" si="217"/>
        <v>1406112.1047952273</v>
      </c>
      <c r="M228" s="18">
        <v>0</v>
      </c>
      <c r="N228" s="18">
        <f t="shared" si="212"/>
        <v>1406112.1047952273</v>
      </c>
    </row>
    <row r="229" spans="1:14" x14ac:dyDescent="0.25">
      <c r="A229" s="31">
        <v>207</v>
      </c>
      <c r="B229" s="32">
        <v>50410</v>
      </c>
      <c r="C229" s="18">
        <f t="shared" si="213"/>
        <v>50169.747345413722</v>
      </c>
      <c r="D229" s="18">
        <f t="shared" si="229"/>
        <v>48708.519239066678</v>
      </c>
      <c r="E229" s="18">
        <f t="shared" si="214"/>
        <v>35139.537427792733</v>
      </c>
      <c r="F229" s="18">
        <f t="shared" si="201"/>
        <v>13568.981811273945</v>
      </c>
      <c r="G229" s="18">
        <f t="shared" ref="G229:H229" si="232">G228</f>
        <v>1258.279758243287</v>
      </c>
      <c r="H229" s="18">
        <f t="shared" si="232"/>
        <v>202.94834810375596</v>
      </c>
      <c r="I229" s="41">
        <f t="shared" si="204"/>
        <v>0.11580000000000001</v>
      </c>
      <c r="J229" s="18">
        <f t="shared" si="219"/>
        <v>34</v>
      </c>
      <c r="K229" s="18">
        <f t="shared" si="216"/>
        <v>5559126.9357183371</v>
      </c>
      <c r="L229" s="18">
        <f t="shared" si="217"/>
        <v>1370972.5673674345</v>
      </c>
      <c r="M229" s="18">
        <v>0</v>
      </c>
      <c r="N229" s="18">
        <f t="shared" si="212"/>
        <v>1370972.5673674345</v>
      </c>
    </row>
    <row r="230" spans="1:14" x14ac:dyDescent="0.25">
      <c r="A230" s="31">
        <v>208</v>
      </c>
      <c r="B230" s="32">
        <v>50441</v>
      </c>
      <c r="C230" s="18">
        <f t="shared" si="213"/>
        <v>50169.747345413714</v>
      </c>
      <c r="D230" s="18">
        <f t="shared" si="229"/>
        <v>48708.519239066671</v>
      </c>
      <c r="E230" s="18">
        <f t="shared" si="214"/>
        <v>35478.633963970926</v>
      </c>
      <c r="F230" s="18">
        <f t="shared" si="201"/>
        <v>13229.885275095745</v>
      </c>
      <c r="G230" s="18">
        <f t="shared" ref="G230:H230" si="233">G229</f>
        <v>1258.279758243287</v>
      </c>
      <c r="H230" s="18">
        <f t="shared" si="233"/>
        <v>202.94834810375596</v>
      </c>
      <c r="I230" s="41">
        <f t="shared" si="204"/>
        <v>0.11580000000000001</v>
      </c>
      <c r="J230" s="18">
        <f t="shared" si="219"/>
        <v>33</v>
      </c>
      <c r="K230" s="18">
        <f t="shared" si="216"/>
        <v>5572356.8209934328</v>
      </c>
      <c r="L230" s="18">
        <f t="shared" si="217"/>
        <v>1335493.9334034636</v>
      </c>
      <c r="M230" s="18">
        <v>0</v>
      </c>
      <c r="N230" s="18">
        <f t="shared" si="212"/>
        <v>1335493.9334034636</v>
      </c>
    </row>
    <row r="231" spans="1:14" x14ac:dyDescent="0.25">
      <c r="A231" s="31">
        <v>209</v>
      </c>
      <c r="B231" s="32">
        <v>50469</v>
      </c>
      <c r="C231" s="18">
        <f t="shared" si="213"/>
        <v>50169.747345413722</v>
      </c>
      <c r="D231" s="18">
        <f t="shared" si="229"/>
        <v>48708.519239066678</v>
      </c>
      <c r="E231" s="18">
        <f t="shared" si="214"/>
        <v>35821.002781723255</v>
      </c>
      <c r="F231" s="18">
        <f t="shared" si="201"/>
        <v>12887.516457343425</v>
      </c>
      <c r="G231" s="18">
        <f t="shared" ref="G231:H231" si="234">G230</f>
        <v>1258.279758243287</v>
      </c>
      <c r="H231" s="18">
        <f t="shared" si="234"/>
        <v>202.94834810375596</v>
      </c>
      <c r="I231" s="41">
        <f t="shared" si="204"/>
        <v>0.11580000000000001</v>
      </c>
      <c r="J231" s="18">
        <f t="shared" si="219"/>
        <v>32</v>
      </c>
      <c r="K231" s="18">
        <f t="shared" si="216"/>
        <v>5585244.3374507762</v>
      </c>
      <c r="L231" s="18">
        <f t="shared" si="217"/>
        <v>1299672.9306217404</v>
      </c>
      <c r="M231" s="18">
        <v>0</v>
      </c>
      <c r="N231" s="18">
        <f t="shared" si="212"/>
        <v>1299672.9306217404</v>
      </c>
    </row>
    <row r="232" spans="1:14" x14ac:dyDescent="0.25">
      <c r="A232" s="31">
        <v>210</v>
      </c>
      <c r="B232" s="32">
        <v>50500</v>
      </c>
      <c r="C232" s="18">
        <f t="shared" si="213"/>
        <v>50169.747345413729</v>
      </c>
      <c r="D232" s="18">
        <f t="shared" si="229"/>
        <v>48708.519239066685</v>
      </c>
      <c r="E232" s="18">
        <f t="shared" si="214"/>
        <v>36166.67545856689</v>
      </c>
      <c r="F232" s="18">
        <f t="shared" si="201"/>
        <v>12541.843780499796</v>
      </c>
      <c r="G232" s="18">
        <f t="shared" ref="G232:H232" si="235">G231</f>
        <v>1258.279758243287</v>
      </c>
      <c r="H232" s="18">
        <f t="shared" si="235"/>
        <v>202.94834810375596</v>
      </c>
      <c r="I232" s="41">
        <f t="shared" si="204"/>
        <v>0.11580000000000001</v>
      </c>
      <c r="J232" s="18">
        <f t="shared" si="219"/>
        <v>31</v>
      </c>
      <c r="K232" s="18">
        <f t="shared" si="216"/>
        <v>5597786.1812312761</v>
      </c>
      <c r="L232" s="18">
        <f t="shared" si="217"/>
        <v>1263506.2551631734</v>
      </c>
      <c r="M232" s="18">
        <v>0</v>
      </c>
      <c r="N232" s="18">
        <f t="shared" si="212"/>
        <v>1263506.2551631734</v>
      </c>
    </row>
    <row r="233" spans="1:14" x14ac:dyDescent="0.25">
      <c r="A233" s="31">
        <v>211</v>
      </c>
      <c r="B233" s="32">
        <v>50530</v>
      </c>
      <c r="C233" s="18">
        <f t="shared" si="213"/>
        <v>50169.747345413714</v>
      </c>
      <c r="D233" s="18">
        <f t="shared" si="229"/>
        <v>48708.519239066671</v>
      </c>
      <c r="E233" s="18">
        <f t="shared" si="214"/>
        <v>36515.683876742049</v>
      </c>
      <c r="F233" s="18">
        <f t="shared" si="201"/>
        <v>12192.835362324624</v>
      </c>
      <c r="G233" s="18">
        <f t="shared" ref="G233:H233" si="236">G232</f>
        <v>1258.279758243287</v>
      </c>
      <c r="H233" s="18">
        <f t="shared" si="236"/>
        <v>202.94834810375596</v>
      </c>
      <c r="I233" s="41">
        <f t="shared" si="204"/>
        <v>0.11580000000000001</v>
      </c>
      <c r="J233" s="18">
        <f t="shared" si="219"/>
        <v>30</v>
      </c>
      <c r="K233" s="18">
        <f t="shared" si="216"/>
        <v>5609979.0165936006</v>
      </c>
      <c r="L233" s="18">
        <f t="shared" si="217"/>
        <v>1226990.5712864313</v>
      </c>
      <c r="M233" s="18">
        <v>0</v>
      </c>
      <c r="N233" s="18">
        <f t="shared" si="212"/>
        <v>1226990.5712864313</v>
      </c>
    </row>
    <row r="234" spans="1:14" x14ac:dyDescent="0.25">
      <c r="A234" s="31">
        <v>212</v>
      </c>
      <c r="B234" s="32">
        <v>50561</v>
      </c>
      <c r="C234" s="18">
        <f t="shared" si="213"/>
        <v>50169.747345413722</v>
      </c>
      <c r="D234" s="18">
        <f t="shared" si="229"/>
        <v>48708.519239066678</v>
      </c>
      <c r="E234" s="18">
        <f t="shared" si="214"/>
        <v>36868.060226152615</v>
      </c>
      <c r="F234" s="18">
        <f t="shared" si="201"/>
        <v>11840.459012914063</v>
      </c>
      <c r="G234" s="18">
        <f t="shared" ref="G234:H234" si="237">G233</f>
        <v>1258.279758243287</v>
      </c>
      <c r="H234" s="18">
        <f t="shared" si="237"/>
        <v>202.94834810375596</v>
      </c>
      <c r="I234" s="41">
        <f t="shared" si="204"/>
        <v>0.11580000000000001</v>
      </c>
      <c r="J234" s="18">
        <f t="shared" si="219"/>
        <v>29</v>
      </c>
      <c r="K234" s="18">
        <f t="shared" si="216"/>
        <v>5621819.4756065151</v>
      </c>
      <c r="L234" s="18">
        <f t="shared" si="217"/>
        <v>1190122.5110602786</v>
      </c>
      <c r="M234" s="18">
        <v>0</v>
      </c>
      <c r="N234" s="18">
        <f t="shared" si="212"/>
        <v>1190122.5110602786</v>
      </c>
    </row>
    <row r="235" spans="1:14" x14ac:dyDescent="0.25">
      <c r="A235" s="31">
        <v>213</v>
      </c>
      <c r="B235" s="32">
        <v>50591</v>
      </c>
      <c r="C235" s="18">
        <f t="shared" si="213"/>
        <v>50169.747345413714</v>
      </c>
      <c r="D235" s="18">
        <f t="shared" si="229"/>
        <v>48708.519239066671</v>
      </c>
      <c r="E235" s="18">
        <f t="shared" si="214"/>
        <v>37223.83700733498</v>
      </c>
      <c r="F235" s="18">
        <f t="shared" si="201"/>
        <v>11484.682231731691</v>
      </c>
      <c r="G235" s="18">
        <f t="shared" ref="G235:H235" si="238">G234</f>
        <v>1258.279758243287</v>
      </c>
      <c r="H235" s="18">
        <f t="shared" si="238"/>
        <v>202.94834810375596</v>
      </c>
      <c r="I235" s="41">
        <f t="shared" si="204"/>
        <v>0.11580000000000001</v>
      </c>
      <c r="J235" s="18">
        <f t="shared" si="219"/>
        <v>28</v>
      </c>
      <c r="K235" s="18">
        <f t="shared" si="216"/>
        <v>5633304.1578382468</v>
      </c>
      <c r="L235" s="18">
        <f t="shared" si="217"/>
        <v>1152898.6740529437</v>
      </c>
      <c r="M235" s="18">
        <v>0</v>
      </c>
      <c r="N235" s="18">
        <f t="shared" si="212"/>
        <v>1152898.6740529437</v>
      </c>
    </row>
    <row r="236" spans="1:14" x14ac:dyDescent="0.25">
      <c r="A236" s="31">
        <v>214</v>
      </c>
      <c r="B236" s="32">
        <v>50622</v>
      </c>
      <c r="C236" s="18">
        <f t="shared" si="213"/>
        <v>50169.747345413722</v>
      </c>
      <c r="D236" s="18">
        <f t="shared" si="229"/>
        <v>48708.519239066678</v>
      </c>
      <c r="E236" s="18">
        <f t="shared" si="214"/>
        <v>37583.047034455769</v>
      </c>
      <c r="F236" s="18">
        <f t="shared" si="201"/>
        <v>11125.472204610909</v>
      </c>
      <c r="G236" s="18">
        <f t="shared" ref="G236:H236" si="239">G235</f>
        <v>1258.279758243287</v>
      </c>
      <c r="H236" s="18">
        <f t="shared" si="239"/>
        <v>202.94834810375596</v>
      </c>
      <c r="I236" s="41">
        <f t="shared" si="204"/>
        <v>0.11580000000000001</v>
      </c>
      <c r="J236" s="18">
        <f t="shared" si="219"/>
        <v>27</v>
      </c>
      <c r="K236" s="18">
        <f t="shared" si="216"/>
        <v>5644429.6300428575</v>
      </c>
      <c r="L236" s="18">
        <f t="shared" si="217"/>
        <v>1115315.627018488</v>
      </c>
      <c r="M236" s="18">
        <v>0</v>
      </c>
      <c r="N236" s="18">
        <f t="shared" si="212"/>
        <v>1115315.627018488</v>
      </c>
    </row>
    <row r="237" spans="1:14" x14ac:dyDescent="0.25">
      <c r="A237" s="31">
        <v>215</v>
      </c>
      <c r="B237" s="32">
        <v>50653</v>
      </c>
      <c r="C237" s="18">
        <f t="shared" si="213"/>
        <v>50169.747345413714</v>
      </c>
      <c r="D237" s="18">
        <f t="shared" si="229"/>
        <v>48708.519239066671</v>
      </c>
      <c r="E237" s="18">
        <f t="shared" si="214"/>
        <v>37945.72343833826</v>
      </c>
      <c r="F237" s="18">
        <f t="shared" si="201"/>
        <v>10762.795800728411</v>
      </c>
      <c r="G237" s="18">
        <f t="shared" ref="G237:H237" si="240">G236</f>
        <v>1258.279758243287</v>
      </c>
      <c r="H237" s="18">
        <f t="shared" si="240"/>
        <v>202.94834810375596</v>
      </c>
      <c r="I237" s="41">
        <f t="shared" si="204"/>
        <v>0.11580000000000001</v>
      </c>
      <c r="J237" s="18">
        <f t="shared" si="219"/>
        <v>26</v>
      </c>
      <c r="K237" s="18">
        <f t="shared" si="216"/>
        <v>5655192.4258435862</v>
      </c>
      <c r="L237" s="18">
        <f t="shared" si="217"/>
        <v>1077369.9035801496</v>
      </c>
      <c r="M237" s="18">
        <v>0</v>
      </c>
      <c r="N237" s="18">
        <f t="shared" si="212"/>
        <v>1077369.9035801496</v>
      </c>
    </row>
    <row r="238" spans="1:14" x14ac:dyDescent="0.25">
      <c r="A238" s="31">
        <v>216</v>
      </c>
      <c r="B238" s="32">
        <v>50683</v>
      </c>
      <c r="C238" s="18">
        <f t="shared" si="213"/>
        <v>50169.747345413714</v>
      </c>
      <c r="D238" s="18">
        <f t="shared" si="229"/>
        <v>48708.519239066671</v>
      </c>
      <c r="E238" s="18">
        <f t="shared" si="214"/>
        <v>38311.899669518229</v>
      </c>
      <c r="F238" s="18">
        <f t="shared" si="201"/>
        <v>10396.619569548446</v>
      </c>
      <c r="G238" s="18">
        <f t="shared" ref="G238:H238" si="241">G237</f>
        <v>1258.279758243287</v>
      </c>
      <c r="H238" s="18">
        <f t="shared" si="241"/>
        <v>202.94834810375596</v>
      </c>
      <c r="I238" s="41">
        <f t="shared" si="204"/>
        <v>0.11580000000000001</v>
      </c>
      <c r="J238" s="18">
        <f t="shared" si="219"/>
        <v>25</v>
      </c>
      <c r="K238" s="18">
        <f t="shared" si="216"/>
        <v>5665589.0454131346</v>
      </c>
      <c r="L238" s="18">
        <f t="shared" si="217"/>
        <v>1039058.0039106314</v>
      </c>
      <c r="M238" s="18">
        <v>0</v>
      </c>
      <c r="N238" s="18">
        <f t="shared" si="212"/>
        <v>1039058.0039106314</v>
      </c>
    </row>
    <row r="239" spans="1:14" x14ac:dyDescent="0.25">
      <c r="A239" s="31">
        <v>217</v>
      </c>
      <c r="B239" s="32">
        <v>50714</v>
      </c>
      <c r="C239" s="18">
        <f t="shared" si="213"/>
        <v>50169.747345413714</v>
      </c>
      <c r="D239" s="18">
        <f t="shared" si="229"/>
        <v>48708.519239066671</v>
      </c>
      <c r="E239" s="18">
        <f t="shared" si="214"/>
        <v>38681.609501329076</v>
      </c>
      <c r="F239" s="18">
        <f t="shared" si="201"/>
        <v>10026.909737737595</v>
      </c>
      <c r="G239" s="18">
        <f t="shared" ref="G239:H239" si="242">G238</f>
        <v>1258.279758243287</v>
      </c>
      <c r="H239" s="18">
        <f t="shared" si="242"/>
        <v>202.94834810375596</v>
      </c>
      <c r="I239" s="41">
        <f t="shared" si="204"/>
        <v>0.11580000000000001</v>
      </c>
      <c r="J239" s="18">
        <f t="shared" si="219"/>
        <v>24</v>
      </c>
      <c r="K239" s="18">
        <f t="shared" si="216"/>
        <v>5675615.9551508725</v>
      </c>
      <c r="L239" s="18">
        <f t="shared" si="217"/>
        <v>1000376.3944093024</v>
      </c>
      <c r="M239" s="18">
        <v>0</v>
      </c>
      <c r="N239" s="18">
        <f t="shared" si="212"/>
        <v>1000376.3944093024</v>
      </c>
    </row>
    <row r="240" spans="1:14" x14ac:dyDescent="0.25">
      <c r="A240" s="31">
        <v>218</v>
      </c>
      <c r="B240" s="32">
        <v>50744</v>
      </c>
      <c r="C240" s="18">
        <f t="shared" si="213"/>
        <v>50169.747345413722</v>
      </c>
      <c r="D240" s="18">
        <f t="shared" si="229"/>
        <v>48708.519239066678</v>
      </c>
      <c r="E240" s="18">
        <f t="shared" si="214"/>
        <v>39054.887033016908</v>
      </c>
      <c r="F240" s="18">
        <f t="shared" si="201"/>
        <v>9653.6322060497696</v>
      </c>
      <c r="G240" s="18">
        <f t="shared" ref="G240:H240" si="243">G239</f>
        <v>1258.279758243287</v>
      </c>
      <c r="H240" s="18">
        <f t="shared" si="243"/>
        <v>202.94834810375596</v>
      </c>
      <c r="I240" s="41">
        <f t="shared" si="204"/>
        <v>0.11580000000000001</v>
      </c>
      <c r="J240" s="18">
        <f t="shared" si="219"/>
        <v>23</v>
      </c>
      <c r="K240" s="18">
        <f t="shared" si="216"/>
        <v>5685269.5873569222</v>
      </c>
      <c r="L240" s="18">
        <f t="shared" si="217"/>
        <v>961321.5073762855</v>
      </c>
      <c r="M240" s="18">
        <v>0</v>
      </c>
      <c r="N240" s="18">
        <f t="shared" si="212"/>
        <v>961321.5073762855</v>
      </c>
    </row>
    <row r="241" spans="1:14" x14ac:dyDescent="0.25">
      <c r="A241" s="31">
        <v>219</v>
      </c>
      <c r="B241" s="32">
        <v>50775</v>
      </c>
      <c r="C241" s="18">
        <f t="shared" si="213"/>
        <v>50169.747345413722</v>
      </c>
      <c r="D241" s="18">
        <f t="shared" si="229"/>
        <v>48708.519239066678</v>
      </c>
      <c r="E241" s="18">
        <f t="shared" si="214"/>
        <v>39431.766692885518</v>
      </c>
      <c r="F241" s="18">
        <f t="shared" si="201"/>
        <v>9276.7525461811565</v>
      </c>
      <c r="G241" s="18">
        <f t="shared" ref="G241:H241" si="244">G240</f>
        <v>1258.279758243287</v>
      </c>
      <c r="H241" s="18">
        <f t="shared" si="244"/>
        <v>202.94834810375596</v>
      </c>
      <c r="I241" s="41">
        <f t="shared" si="204"/>
        <v>0.11580000000000001</v>
      </c>
      <c r="J241" s="18">
        <f t="shared" si="219"/>
        <v>22</v>
      </c>
      <c r="K241" s="18">
        <f t="shared" si="216"/>
        <v>5694546.3399031032</v>
      </c>
      <c r="L241" s="18">
        <f t="shared" si="217"/>
        <v>921889.74068339996</v>
      </c>
      <c r="M241" s="18">
        <v>0</v>
      </c>
      <c r="N241" s="18">
        <f t="shared" si="212"/>
        <v>921889.74068339996</v>
      </c>
    </row>
    <row r="242" spans="1:14" x14ac:dyDescent="0.25">
      <c r="A242" s="31">
        <v>220</v>
      </c>
      <c r="B242" s="32">
        <v>50806</v>
      </c>
      <c r="C242" s="18">
        <f t="shared" si="213"/>
        <v>50169.747345413714</v>
      </c>
      <c r="D242" s="18">
        <f t="shared" si="229"/>
        <v>48708.519239066671</v>
      </c>
      <c r="E242" s="18">
        <f t="shared" si="214"/>
        <v>39812.283241471858</v>
      </c>
      <c r="F242" s="18">
        <f t="shared" si="201"/>
        <v>8896.2359975948111</v>
      </c>
      <c r="G242" s="18">
        <f t="shared" ref="G242:H242" si="245">G241</f>
        <v>1258.279758243287</v>
      </c>
      <c r="H242" s="18">
        <f t="shared" si="245"/>
        <v>202.94834810375596</v>
      </c>
      <c r="I242" s="41">
        <f t="shared" si="204"/>
        <v>0.11580000000000001</v>
      </c>
      <c r="J242" s="18">
        <f t="shared" si="219"/>
        <v>21</v>
      </c>
      <c r="K242" s="18">
        <f t="shared" si="216"/>
        <v>5703442.5759006981</v>
      </c>
      <c r="L242" s="18">
        <f t="shared" si="217"/>
        <v>882077.4574419281</v>
      </c>
      <c r="M242" s="18">
        <v>0</v>
      </c>
      <c r="N242" s="18">
        <f t="shared" si="212"/>
        <v>882077.4574419281</v>
      </c>
    </row>
    <row r="243" spans="1:14" x14ac:dyDescent="0.25">
      <c r="A243" s="31">
        <v>221</v>
      </c>
      <c r="B243" s="32">
        <v>50834</v>
      </c>
      <c r="C243" s="18">
        <f t="shared" si="213"/>
        <v>50169.747345413707</v>
      </c>
      <c r="D243" s="18">
        <f t="shared" si="229"/>
        <v>48708.519239066663</v>
      </c>
      <c r="E243" s="18">
        <f t="shared" si="214"/>
        <v>40196.471774752055</v>
      </c>
      <c r="F243" s="18">
        <f t="shared" si="201"/>
        <v>8512.0474643146063</v>
      </c>
      <c r="G243" s="18">
        <f t="shared" ref="G243:H243" si="246">G242</f>
        <v>1258.279758243287</v>
      </c>
      <c r="H243" s="18">
        <f t="shared" si="246"/>
        <v>202.94834810375596</v>
      </c>
      <c r="I243" s="41">
        <f t="shared" si="204"/>
        <v>0.11580000000000001</v>
      </c>
      <c r="J243" s="18">
        <f t="shared" si="219"/>
        <v>20</v>
      </c>
      <c r="K243" s="18">
        <f t="shared" si="216"/>
        <v>5711954.6233650129</v>
      </c>
      <c r="L243" s="18">
        <f t="shared" si="217"/>
        <v>841880.98566717608</v>
      </c>
      <c r="M243" s="18">
        <v>0</v>
      </c>
      <c r="N243" s="18">
        <f t="shared" si="212"/>
        <v>841880.98566717608</v>
      </c>
    </row>
    <row r="244" spans="1:14" x14ac:dyDescent="0.25">
      <c r="A244" s="31">
        <v>222</v>
      </c>
      <c r="B244" s="32">
        <v>50865</v>
      </c>
      <c r="C244" s="18">
        <f t="shared" si="213"/>
        <v>50169.747345413714</v>
      </c>
      <c r="D244" s="18">
        <f t="shared" si="229"/>
        <v>48708.519239066671</v>
      </c>
      <c r="E244" s="18">
        <f t="shared" si="214"/>
        <v>40584.36772737842</v>
      </c>
      <c r="F244" s="18">
        <f t="shared" si="201"/>
        <v>8124.1515116882492</v>
      </c>
      <c r="G244" s="18">
        <f t="shared" ref="G244:H244" si="247">G243</f>
        <v>1258.279758243287</v>
      </c>
      <c r="H244" s="18">
        <f t="shared" si="247"/>
        <v>202.94834810375596</v>
      </c>
      <c r="I244" s="41">
        <f t="shared" si="204"/>
        <v>0.11580000000000001</v>
      </c>
      <c r="J244" s="18">
        <f t="shared" si="219"/>
        <v>19</v>
      </c>
      <c r="K244" s="18">
        <f t="shared" si="216"/>
        <v>5720078.7748767007</v>
      </c>
      <c r="L244" s="18">
        <f t="shared" si="217"/>
        <v>801296.6179397977</v>
      </c>
      <c r="M244" s="18">
        <v>0</v>
      </c>
      <c r="N244" s="18">
        <f t="shared" si="212"/>
        <v>801296.6179397977</v>
      </c>
    </row>
    <row r="245" spans="1:14" x14ac:dyDescent="0.25">
      <c r="A245" s="31">
        <v>223</v>
      </c>
      <c r="B245" s="32">
        <v>50895</v>
      </c>
      <c r="C245" s="18">
        <f t="shared" si="213"/>
        <v>50169.747345413722</v>
      </c>
      <c r="D245" s="18">
        <f t="shared" si="229"/>
        <v>48708.519239066678</v>
      </c>
      <c r="E245" s="18">
        <f t="shared" si="214"/>
        <v>40976.006875947627</v>
      </c>
      <c r="F245" s="18">
        <f t="shared" si="201"/>
        <v>7732.512363119049</v>
      </c>
      <c r="G245" s="18">
        <f t="shared" ref="G245:H245" si="248">G244</f>
        <v>1258.279758243287</v>
      </c>
      <c r="H245" s="18">
        <f t="shared" si="248"/>
        <v>202.94834810375596</v>
      </c>
      <c r="I245" s="41">
        <f t="shared" si="204"/>
        <v>0.11580000000000001</v>
      </c>
      <c r="J245" s="18">
        <f t="shared" si="219"/>
        <v>18</v>
      </c>
      <c r="K245" s="18">
        <f t="shared" si="216"/>
        <v>5727811.2872398198</v>
      </c>
      <c r="L245" s="18">
        <f t="shared" si="217"/>
        <v>760320.61106385011</v>
      </c>
      <c r="M245" s="18">
        <v>0</v>
      </c>
      <c r="N245" s="18">
        <f t="shared" si="212"/>
        <v>760320.61106385011</v>
      </c>
    </row>
    <row r="246" spans="1:14" x14ac:dyDescent="0.25">
      <c r="A246" s="31">
        <v>224</v>
      </c>
      <c r="B246" s="32">
        <v>50926</v>
      </c>
      <c r="C246" s="18">
        <f t="shared" si="213"/>
        <v>50169.747345413722</v>
      </c>
      <c r="D246" s="18">
        <f t="shared" si="229"/>
        <v>48708.519239066678</v>
      </c>
      <c r="E246" s="18">
        <f t="shared" si="214"/>
        <v>41371.425342300521</v>
      </c>
      <c r="F246" s="18">
        <f t="shared" si="201"/>
        <v>7337.0938967661541</v>
      </c>
      <c r="G246" s="18">
        <f t="shared" ref="G246:H246" si="249">G245</f>
        <v>1258.279758243287</v>
      </c>
      <c r="H246" s="18">
        <f t="shared" si="249"/>
        <v>202.94834810375596</v>
      </c>
      <c r="I246" s="41">
        <f t="shared" si="204"/>
        <v>0.11580000000000001</v>
      </c>
      <c r="J246" s="18">
        <f t="shared" si="219"/>
        <v>17</v>
      </c>
      <c r="K246" s="18">
        <f t="shared" si="216"/>
        <v>5735148.381136586</v>
      </c>
      <c r="L246" s="18">
        <f t="shared" si="217"/>
        <v>718949.18572154955</v>
      </c>
      <c r="M246" s="18">
        <v>0</v>
      </c>
      <c r="N246" s="18">
        <f t="shared" si="212"/>
        <v>718949.18572154955</v>
      </c>
    </row>
    <row r="247" spans="1:14" x14ac:dyDescent="0.25">
      <c r="A247" s="31">
        <v>225</v>
      </c>
      <c r="B247" s="32">
        <v>50956</v>
      </c>
      <c r="C247" s="18">
        <f t="shared" si="213"/>
        <v>50169.747345413714</v>
      </c>
      <c r="D247" s="18">
        <f t="shared" si="229"/>
        <v>48708.519239066671</v>
      </c>
      <c r="E247" s="18">
        <f t="shared" si="214"/>
        <v>41770.659596853715</v>
      </c>
      <c r="F247" s="18">
        <f t="shared" si="201"/>
        <v>6937.8596422129549</v>
      </c>
      <c r="G247" s="18">
        <f t="shared" ref="G247:H247" si="250">G246</f>
        <v>1258.279758243287</v>
      </c>
      <c r="H247" s="18">
        <f t="shared" si="250"/>
        <v>202.94834810375596</v>
      </c>
      <c r="I247" s="41">
        <f t="shared" si="204"/>
        <v>0.11580000000000001</v>
      </c>
      <c r="J247" s="18">
        <f t="shared" si="219"/>
        <v>16</v>
      </c>
      <c r="K247" s="18">
        <f t="shared" si="216"/>
        <v>5742086.2407787992</v>
      </c>
      <c r="L247" s="18">
        <f t="shared" si="217"/>
        <v>677178.52612469578</v>
      </c>
      <c r="M247" s="18">
        <v>0</v>
      </c>
      <c r="N247" s="18">
        <f t="shared" si="212"/>
        <v>677178.52612469578</v>
      </c>
    </row>
    <row r="248" spans="1:14" x14ac:dyDescent="0.25">
      <c r="A248" s="31">
        <v>226</v>
      </c>
      <c r="B248" s="32">
        <v>50987</v>
      </c>
      <c r="C248" s="18">
        <f t="shared" si="213"/>
        <v>50169.747345413714</v>
      </c>
      <c r="D248" s="18">
        <f t="shared" si="229"/>
        <v>48708.519239066671</v>
      </c>
      <c r="E248" s="18">
        <f t="shared" si="214"/>
        <v>42173.746461963354</v>
      </c>
      <c r="F248" s="18">
        <f t="shared" si="201"/>
        <v>6534.7727771033142</v>
      </c>
      <c r="G248" s="18">
        <f t="shared" ref="G248:H248" si="251">G247</f>
        <v>1258.279758243287</v>
      </c>
      <c r="H248" s="18">
        <f t="shared" si="251"/>
        <v>202.94834810375596</v>
      </c>
      <c r="I248" s="41">
        <f t="shared" si="204"/>
        <v>0.11580000000000001</v>
      </c>
      <c r="J248" s="18">
        <f t="shared" si="219"/>
        <v>15</v>
      </c>
      <c r="K248" s="18">
        <f t="shared" si="216"/>
        <v>5748621.0135559021</v>
      </c>
      <c r="L248" s="18">
        <f t="shared" si="217"/>
        <v>635004.77966273238</v>
      </c>
      <c r="M248" s="18">
        <v>0</v>
      </c>
      <c r="N248" s="18">
        <f t="shared" si="212"/>
        <v>635004.77966273238</v>
      </c>
    </row>
    <row r="249" spans="1:14" x14ac:dyDescent="0.25">
      <c r="A249" s="31">
        <v>227</v>
      </c>
      <c r="B249" s="32">
        <v>51018</v>
      </c>
      <c r="C249" s="18">
        <f t="shared" si="213"/>
        <v>50169.747345413707</v>
      </c>
      <c r="D249" s="18">
        <f t="shared" si="229"/>
        <v>48708.519239066663</v>
      </c>
      <c r="E249" s="18">
        <f t="shared" si="214"/>
        <v>42580.723115321292</v>
      </c>
      <c r="F249" s="18">
        <f t="shared" si="201"/>
        <v>6127.7961237453692</v>
      </c>
      <c r="G249" s="18">
        <f t="shared" ref="G249:H249" si="252">G248</f>
        <v>1258.279758243287</v>
      </c>
      <c r="H249" s="18">
        <f t="shared" si="252"/>
        <v>202.94834810375596</v>
      </c>
      <c r="I249" s="41">
        <f t="shared" si="204"/>
        <v>0.11580000000000001</v>
      </c>
      <c r="J249" s="18">
        <f t="shared" si="219"/>
        <v>14</v>
      </c>
      <c r="K249" s="18">
        <f t="shared" si="216"/>
        <v>5754748.809679647</v>
      </c>
      <c r="L249" s="18">
        <f t="shared" si="217"/>
        <v>592424.05654741114</v>
      </c>
      <c r="M249" s="18">
        <v>0</v>
      </c>
      <c r="N249" s="18">
        <f t="shared" si="212"/>
        <v>592424.05654741114</v>
      </c>
    </row>
    <row r="250" spans="1:14" x14ac:dyDescent="0.25">
      <c r="A250" s="31">
        <v>228</v>
      </c>
      <c r="B250" s="32">
        <v>51048</v>
      </c>
      <c r="C250" s="18">
        <f t="shared" si="213"/>
        <v>50169.747345413714</v>
      </c>
      <c r="D250" s="18">
        <f t="shared" si="229"/>
        <v>48708.519239066671</v>
      </c>
      <c r="E250" s="18">
        <f t="shared" si="214"/>
        <v>42991.627093384152</v>
      </c>
      <c r="F250" s="18">
        <f t="shared" si="201"/>
        <v>5716.8921456825174</v>
      </c>
      <c r="G250" s="18">
        <f t="shared" ref="G250:H250" si="253">G249</f>
        <v>1258.279758243287</v>
      </c>
      <c r="H250" s="18">
        <f t="shared" si="253"/>
        <v>202.94834810375596</v>
      </c>
      <c r="I250" s="41">
        <f t="shared" si="204"/>
        <v>0.11580000000000001</v>
      </c>
      <c r="J250" s="18">
        <f t="shared" si="219"/>
        <v>13</v>
      </c>
      <c r="K250" s="18">
        <f t="shared" si="216"/>
        <v>5760465.7018253291</v>
      </c>
      <c r="L250" s="18">
        <f t="shared" si="217"/>
        <v>549432.42945402698</v>
      </c>
      <c r="M250" s="18">
        <v>0</v>
      </c>
      <c r="N250" s="18">
        <f t="shared" si="212"/>
        <v>549432.42945402698</v>
      </c>
    </row>
    <row r="251" spans="1:14" x14ac:dyDescent="0.25">
      <c r="A251" s="31">
        <v>229</v>
      </c>
      <c r="B251" s="32">
        <v>51079</v>
      </c>
      <c r="C251" s="18">
        <f t="shared" si="213"/>
        <v>48708.519239066671</v>
      </c>
      <c r="D251" s="18">
        <f t="shared" si="229"/>
        <v>48708.519239066671</v>
      </c>
      <c r="E251" s="18">
        <f t="shared" si="214"/>
        <v>43406.496294835306</v>
      </c>
      <c r="F251" s="18">
        <f t="shared" si="201"/>
        <v>5302.0229442313612</v>
      </c>
      <c r="G251" s="18"/>
      <c r="H251" s="18"/>
      <c r="I251" s="41">
        <f t="shared" si="204"/>
        <v>0.11580000000000001</v>
      </c>
      <c r="J251" s="18">
        <f t="shared" si="219"/>
        <v>12</v>
      </c>
      <c r="K251" s="18">
        <f t="shared" si="216"/>
        <v>5765767.7247695606</v>
      </c>
      <c r="L251" s="18">
        <f t="shared" si="217"/>
        <v>506025.93315919169</v>
      </c>
      <c r="M251" s="18">
        <v>0</v>
      </c>
      <c r="N251" s="18">
        <f t="shared" si="212"/>
        <v>506025.93315919169</v>
      </c>
    </row>
    <row r="252" spans="1:14" x14ac:dyDescent="0.25">
      <c r="A252" s="31">
        <v>230</v>
      </c>
      <c r="B252" s="32">
        <v>51109</v>
      </c>
      <c r="C252" s="18">
        <f t="shared" si="213"/>
        <v>48708.519239066671</v>
      </c>
      <c r="D252" s="18">
        <f t="shared" si="229"/>
        <v>48708.519239066671</v>
      </c>
      <c r="E252" s="18">
        <f t="shared" si="214"/>
        <v>43825.368984080473</v>
      </c>
      <c r="F252" s="18">
        <f t="shared" si="201"/>
        <v>4883.1502549862007</v>
      </c>
      <c r="G252" s="18"/>
      <c r="H252" s="18"/>
      <c r="I252" s="41">
        <f t="shared" si="204"/>
        <v>0.11580000000000001</v>
      </c>
      <c r="J252" s="18">
        <f t="shared" si="219"/>
        <v>11</v>
      </c>
      <c r="K252" s="18">
        <f t="shared" si="216"/>
        <v>5770650.8750245469</v>
      </c>
      <c r="L252" s="18">
        <f t="shared" si="217"/>
        <v>462200.56417511124</v>
      </c>
      <c r="M252" s="18">
        <v>0</v>
      </c>
      <c r="N252" s="18">
        <f t="shared" si="212"/>
        <v>462200.56417511124</v>
      </c>
    </row>
    <row r="253" spans="1:14" x14ac:dyDescent="0.25">
      <c r="A253" s="31">
        <v>231</v>
      </c>
      <c r="B253" s="32">
        <v>51140</v>
      </c>
      <c r="C253" s="18">
        <f t="shared" si="213"/>
        <v>48708.519239066663</v>
      </c>
      <c r="D253" s="18">
        <f t="shared" si="229"/>
        <v>48708.519239066663</v>
      </c>
      <c r="E253" s="18">
        <f t="shared" si="214"/>
        <v>44248.283794776842</v>
      </c>
      <c r="F253" s="18">
        <f t="shared" si="201"/>
        <v>4460.235444289824</v>
      </c>
      <c r="G253" s="18"/>
      <c r="H253" s="18"/>
      <c r="I253" s="41">
        <f t="shared" si="204"/>
        <v>0.11580000000000001</v>
      </c>
      <c r="J253" s="18">
        <f t="shared" si="219"/>
        <v>10</v>
      </c>
      <c r="K253" s="18">
        <f t="shared" si="216"/>
        <v>5775111.1104688365</v>
      </c>
      <c r="L253" s="18">
        <f t="shared" si="217"/>
        <v>417952.28038033441</v>
      </c>
      <c r="M253" s="18">
        <v>0</v>
      </c>
      <c r="N253" s="18">
        <f t="shared" si="212"/>
        <v>417952.28038033441</v>
      </c>
    </row>
    <row r="254" spans="1:14" x14ac:dyDescent="0.25">
      <c r="A254" s="31">
        <v>232</v>
      </c>
      <c r="B254" s="32">
        <v>51171</v>
      </c>
      <c r="C254" s="18">
        <f t="shared" si="213"/>
        <v>48708.519239066678</v>
      </c>
      <c r="D254" s="18">
        <f t="shared" si="229"/>
        <v>48708.519239066678</v>
      </c>
      <c r="E254" s="18">
        <f t="shared" si="214"/>
        <v>44675.279733396448</v>
      </c>
      <c r="F254" s="18">
        <f t="shared" si="201"/>
        <v>4033.2395056702271</v>
      </c>
      <c r="G254" s="18"/>
      <c r="H254" s="18"/>
      <c r="I254" s="41">
        <f t="shared" si="204"/>
        <v>0.11580000000000001</v>
      </c>
      <c r="J254" s="18">
        <f t="shared" si="219"/>
        <v>9</v>
      </c>
      <c r="K254" s="18">
        <f t="shared" si="216"/>
        <v>5779144.3499745065</v>
      </c>
      <c r="L254" s="18">
        <f t="shared" si="217"/>
        <v>373277.00064693799</v>
      </c>
      <c r="M254" s="18">
        <v>0</v>
      </c>
      <c r="N254" s="18">
        <f t="shared" si="212"/>
        <v>373277.00064693799</v>
      </c>
    </row>
    <row r="255" spans="1:14" x14ac:dyDescent="0.25">
      <c r="A255" s="31">
        <v>233</v>
      </c>
      <c r="B255" s="32">
        <v>51200</v>
      </c>
      <c r="C255" s="18">
        <f t="shared" si="213"/>
        <v>48708.519239066671</v>
      </c>
      <c r="D255" s="18">
        <f t="shared" si="229"/>
        <v>48708.519239066671</v>
      </c>
      <c r="E255" s="18">
        <f t="shared" si="214"/>
        <v>45106.396182823722</v>
      </c>
      <c r="F255" s="18">
        <f t="shared" si="201"/>
        <v>3602.1230562429519</v>
      </c>
      <c r="G255" s="18"/>
      <c r="H255" s="18"/>
      <c r="I255" s="41">
        <f t="shared" si="204"/>
        <v>0.11580000000000001</v>
      </c>
      <c r="J255" s="18">
        <f t="shared" si="219"/>
        <v>8</v>
      </c>
      <c r="K255" s="18">
        <f t="shared" si="216"/>
        <v>5782746.4730307497</v>
      </c>
      <c r="L255" s="18">
        <f t="shared" si="217"/>
        <v>328170.60446411429</v>
      </c>
      <c r="M255" s="18">
        <v>0</v>
      </c>
      <c r="N255" s="18">
        <f t="shared" si="212"/>
        <v>328170.60446411429</v>
      </c>
    </row>
    <row r="256" spans="1:14" x14ac:dyDescent="0.25">
      <c r="A256" s="31">
        <v>234</v>
      </c>
      <c r="B256" s="32">
        <v>51231</v>
      </c>
      <c r="C256" s="18">
        <f t="shared" si="213"/>
        <v>48708.519239066671</v>
      </c>
      <c r="D256" s="18">
        <f t="shared" si="229"/>
        <v>48708.519239066671</v>
      </c>
      <c r="E256" s="18">
        <f t="shared" si="214"/>
        <v>45541.672905987965</v>
      </c>
      <c r="F256" s="18">
        <f t="shared" si="201"/>
        <v>3166.8463330787035</v>
      </c>
      <c r="G256" s="18"/>
      <c r="H256" s="18"/>
      <c r="I256" s="41">
        <f t="shared" si="204"/>
        <v>0.11580000000000001</v>
      </c>
      <c r="J256" s="18">
        <f t="shared" si="219"/>
        <v>7</v>
      </c>
      <c r="K256" s="18">
        <f t="shared" si="216"/>
        <v>5785913.3193638287</v>
      </c>
      <c r="L256" s="18">
        <f t="shared" si="217"/>
        <v>282628.93155812635</v>
      </c>
      <c r="M256" s="18">
        <v>0</v>
      </c>
      <c r="N256" s="18">
        <f t="shared" si="212"/>
        <v>282628.93155812635</v>
      </c>
    </row>
    <row r="257" spans="1:14" x14ac:dyDescent="0.25">
      <c r="A257" s="31">
        <v>235</v>
      </c>
      <c r="B257" s="32">
        <v>51261</v>
      </c>
      <c r="C257" s="18">
        <f t="shared" si="213"/>
        <v>48708.519239066678</v>
      </c>
      <c r="D257" s="18">
        <f t="shared" si="229"/>
        <v>48708.519239066678</v>
      </c>
      <c r="E257" s="18">
        <f t="shared" si="214"/>
        <v>45981.150049530755</v>
      </c>
      <c r="F257" s="18">
        <f t="shared" si="201"/>
        <v>2727.3691895359198</v>
      </c>
      <c r="G257" s="18"/>
      <c r="H257" s="18"/>
      <c r="I257" s="41">
        <f t="shared" si="204"/>
        <v>0.11580000000000001</v>
      </c>
      <c r="J257" s="18">
        <f t="shared" si="219"/>
        <v>6</v>
      </c>
      <c r="K257" s="18">
        <f t="shared" si="216"/>
        <v>5788640.6885533649</v>
      </c>
      <c r="L257" s="18">
        <f t="shared" si="217"/>
        <v>236647.7815085956</v>
      </c>
      <c r="M257" s="18">
        <v>0</v>
      </c>
      <c r="N257" s="18">
        <f t="shared" si="212"/>
        <v>236647.7815085956</v>
      </c>
    </row>
    <row r="258" spans="1:14" x14ac:dyDescent="0.25">
      <c r="A258" s="31">
        <v>236</v>
      </c>
      <c r="B258" s="32">
        <v>51292</v>
      </c>
      <c r="C258" s="18">
        <f t="shared" si="213"/>
        <v>48708.519239066678</v>
      </c>
      <c r="D258" s="18">
        <f t="shared" si="229"/>
        <v>48708.519239066678</v>
      </c>
      <c r="E258" s="18">
        <f t="shared" si="214"/>
        <v>46424.868147508729</v>
      </c>
      <c r="F258" s="18">
        <f t="shared" si="201"/>
        <v>2283.6510915579479</v>
      </c>
      <c r="G258" s="18"/>
      <c r="H258" s="18"/>
      <c r="I258" s="41">
        <f t="shared" si="204"/>
        <v>0.11580000000000001</v>
      </c>
      <c r="J258" s="18">
        <f t="shared" si="219"/>
        <v>5</v>
      </c>
      <c r="K258" s="18">
        <f t="shared" si="216"/>
        <v>5790924.3396449229</v>
      </c>
      <c r="L258" s="18">
        <f t="shared" si="217"/>
        <v>190222.91336108686</v>
      </c>
      <c r="M258" s="18">
        <v>0</v>
      </c>
      <c r="N258" s="18">
        <f t="shared" si="212"/>
        <v>190222.91336108686</v>
      </c>
    </row>
    <row r="259" spans="1:14" x14ac:dyDescent="0.25">
      <c r="A259" s="31">
        <v>237</v>
      </c>
      <c r="B259" s="32">
        <v>51322</v>
      </c>
      <c r="C259" s="18">
        <f t="shared" si="213"/>
        <v>48708.519239066671</v>
      </c>
      <c r="D259" s="18">
        <f t="shared" si="229"/>
        <v>48708.519239066671</v>
      </c>
      <c r="E259" s="18">
        <f t="shared" si="214"/>
        <v>46872.868125132183</v>
      </c>
      <c r="F259" s="18">
        <f t="shared" si="201"/>
        <v>1835.6511139344884</v>
      </c>
      <c r="G259" s="18"/>
      <c r="H259" s="18"/>
      <c r="I259" s="41">
        <f t="shared" si="204"/>
        <v>0.11580000000000001</v>
      </c>
      <c r="J259" s="18">
        <f t="shared" si="219"/>
        <v>4</v>
      </c>
      <c r="K259" s="18">
        <f t="shared" si="216"/>
        <v>5792759.9907588577</v>
      </c>
      <c r="L259" s="18">
        <f t="shared" si="217"/>
        <v>143350.04523595469</v>
      </c>
      <c r="M259" s="18">
        <v>0</v>
      </c>
      <c r="N259" s="18">
        <f t="shared" si="212"/>
        <v>143350.04523595469</v>
      </c>
    </row>
    <row r="260" spans="1:14" x14ac:dyDescent="0.25">
      <c r="A260" s="31">
        <v>238</v>
      </c>
      <c r="B260" s="32">
        <v>51353</v>
      </c>
      <c r="C260" s="18">
        <f t="shared" si="213"/>
        <v>48708.519239066671</v>
      </c>
      <c r="D260" s="18">
        <f t="shared" si="229"/>
        <v>48708.519239066671</v>
      </c>
      <c r="E260" s="18">
        <f t="shared" si="214"/>
        <v>47325.191302539708</v>
      </c>
      <c r="F260" s="18">
        <f t="shared" si="201"/>
        <v>1383.3279365269632</v>
      </c>
      <c r="G260" s="18"/>
      <c r="H260" s="18"/>
      <c r="I260" s="41">
        <f t="shared" si="204"/>
        <v>0.11580000000000001</v>
      </c>
      <c r="J260" s="18">
        <f t="shared" si="219"/>
        <v>3</v>
      </c>
      <c r="K260" s="18">
        <f t="shared" si="216"/>
        <v>5794143.318695385</v>
      </c>
      <c r="L260" s="18">
        <f t="shared" si="217"/>
        <v>96024.853933414983</v>
      </c>
      <c r="M260" s="18">
        <v>0</v>
      </c>
      <c r="N260" s="18">
        <f t="shared" si="212"/>
        <v>96024.853933414983</v>
      </c>
    </row>
    <row r="261" spans="1:14" x14ac:dyDescent="0.25">
      <c r="A261" s="31">
        <v>239</v>
      </c>
      <c r="B261" s="32">
        <v>51384</v>
      </c>
      <c r="C261" s="18">
        <f t="shared" si="213"/>
        <v>48708.519239066663</v>
      </c>
      <c r="D261" s="18">
        <f t="shared" si="229"/>
        <v>48708.519239066663</v>
      </c>
      <c r="E261" s="18">
        <f t="shared" si="214"/>
        <v>47781.879398609206</v>
      </c>
      <c r="F261" s="18">
        <f t="shared" si="201"/>
        <v>926.63984045745474</v>
      </c>
      <c r="G261" s="18"/>
      <c r="H261" s="18"/>
      <c r="I261" s="41">
        <f t="shared" si="204"/>
        <v>0.11580000000000001</v>
      </c>
      <c r="J261" s="18">
        <f t="shared" si="219"/>
        <v>2</v>
      </c>
      <c r="K261" s="18">
        <f t="shared" si="216"/>
        <v>5795069.9585358426</v>
      </c>
      <c r="L261" s="18">
        <f t="shared" si="217"/>
        <v>48242.974534805777</v>
      </c>
      <c r="M261" s="18">
        <v>0</v>
      </c>
      <c r="N261" s="18">
        <f t="shared" si="212"/>
        <v>48242.974534805777</v>
      </c>
    </row>
    <row r="262" spans="1:14" x14ac:dyDescent="0.25">
      <c r="A262" s="31">
        <v>240</v>
      </c>
      <c r="B262" s="32">
        <v>51414</v>
      </c>
      <c r="C262" s="18">
        <f t="shared" si="213"/>
        <v>48708.519239066663</v>
      </c>
      <c r="D262" s="18">
        <f t="shared" si="229"/>
        <v>48708.519239066663</v>
      </c>
      <c r="E262" s="18">
        <f>D262-F262</f>
        <v>48242.974534805784</v>
      </c>
      <c r="F262" s="18">
        <f t="shared" si="201"/>
        <v>465.54470426087579</v>
      </c>
      <c r="G262" s="18"/>
      <c r="H262" s="18"/>
      <c r="I262" s="41">
        <f t="shared" si="204"/>
        <v>0.11580000000000001</v>
      </c>
      <c r="J262" s="18">
        <f t="shared" si="219"/>
        <v>1</v>
      </c>
      <c r="K262" s="18">
        <f t="shared" si="216"/>
        <v>5795535.5032401038</v>
      </c>
      <c r="L262" s="18">
        <f t="shared" si="217"/>
        <v>0</v>
      </c>
      <c r="M262" s="18">
        <v>0</v>
      </c>
      <c r="N262" s="18">
        <f t="shared" si="212"/>
        <v>0</v>
      </c>
    </row>
  </sheetData>
  <sheetProtection algorithmName="SHA-512" hashValue="Y7ntaO0i5opsxi7zQRtD3KhTuRSKSVVGMmY6EBIpmRQBmM8e3k1I+6izlzDvEelNQHHKMCBZ+4dMJnPggbbjgA==" saltValue="LJG1+uW9H4DUJqSJLgXnsw==" spinCount="100000" sheet="1" objects="1" scenarios="1"/>
  <mergeCells count="14">
    <mergeCell ref="A18:B18"/>
    <mergeCell ref="A19:B19"/>
    <mergeCell ref="A20:B20"/>
    <mergeCell ref="D1:I1"/>
    <mergeCell ref="D2:I2"/>
    <mergeCell ref="A4:B4"/>
    <mergeCell ref="A5:B5"/>
    <mergeCell ref="A6:B6"/>
    <mergeCell ref="A10:B10"/>
    <mergeCell ref="A16:B16"/>
    <mergeCell ref="A3:B3"/>
    <mergeCell ref="A14:B14"/>
    <mergeCell ref="A15:B15"/>
    <mergeCell ref="A9:B9"/>
  </mergeCells>
  <pageMargins left="0.7" right="0.7" top="0.75" bottom="0.75" header="0.3" footer="0.3"/>
  <pageSetup scale="1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Tier1</vt:lpstr>
      <vt:lpstr>Tier2</vt:lpstr>
      <vt:lpstr>Tier 3</vt:lpstr>
    </vt:vector>
  </TitlesOfParts>
  <Company>bop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syed.maqsood</dc:creator>
  <cp:lastModifiedBy>Furqan Khan - 3477</cp:lastModifiedBy>
  <cp:lastPrinted>2020-10-15T04:26:09Z</cp:lastPrinted>
  <dcterms:created xsi:type="dcterms:W3CDTF">2014-12-19T11:31:52Z</dcterms:created>
  <dcterms:modified xsi:type="dcterms:W3CDTF">2020-10-21T04:38:00Z</dcterms:modified>
</cp:coreProperties>
</file>